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05" windowWidth="12120" windowHeight="7215" activeTab="4"/>
  </bookViews>
  <sheets>
    <sheet name="ＡＢＣ分析" sheetId="1" r:id="rId1"/>
    <sheet name="演習１" sheetId="2" r:id="rId2"/>
    <sheet name="演習２" sheetId="5" r:id="rId3"/>
    <sheet name="パレート図印刷用" sheetId="4" state="hidden" r:id="rId4"/>
    <sheet name="パレート図・印刷用" sheetId="8" r:id="rId5"/>
    <sheet name="ABC分析・印刷用" sheetId="6" r:id="rId6"/>
    <sheet name="Sheet2" sheetId="7" r:id="rId7"/>
  </sheets>
  <definedNames>
    <definedName name="_xlnm._FilterDatabase" localSheetId="0" hidden="1">ＡＢＣ分析!$B$136:$I$136</definedName>
    <definedName name="_xlnm.Print_Area" localSheetId="0">ＡＢＣ分析!$A$1:$F$19</definedName>
  </definedNames>
  <calcPr calcId="145621"/>
</workbook>
</file>

<file path=xl/calcChain.xml><?xml version="1.0" encoding="utf-8"?>
<calcChain xmlns="http://schemas.openxmlformats.org/spreadsheetml/2006/main">
  <c r="C16" i="6" l="1"/>
  <c r="C18" i="6"/>
  <c r="C22" i="6"/>
  <c r="C26" i="6"/>
  <c r="C30" i="6"/>
  <c r="C34" i="6"/>
  <c r="C38" i="6"/>
  <c r="C42" i="6"/>
  <c r="B42" i="6"/>
  <c r="C19" i="6" s="1"/>
  <c r="O7" i="5"/>
  <c r="O8" i="5"/>
  <c r="O9" i="5"/>
  <c r="O10" i="5"/>
  <c r="O11" i="5"/>
  <c r="O12" i="5"/>
  <c r="O13" i="5"/>
  <c r="O14" i="5"/>
  <c r="O15" i="5"/>
  <c r="O16" i="5"/>
  <c r="O17" i="5"/>
  <c r="O18" i="5"/>
  <c r="O19" i="5"/>
  <c r="O20" i="5"/>
  <c r="O21" i="5"/>
  <c r="O22" i="5"/>
  <c r="O23" i="5"/>
  <c r="O24" i="5"/>
  <c r="O25" i="5"/>
  <c r="O26" i="5"/>
  <c r="O27" i="5"/>
  <c r="O28" i="5"/>
  <c r="O29" i="5"/>
  <c r="O30" i="5"/>
  <c r="O31" i="5"/>
  <c r="O32" i="5"/>
  <c r="C1" i="5"/>
  <c r="C1" i="1"/>
  <c r="F61"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J166" i="1"/>
  <c r="F62" i="1"/>
  <c r="F63" i="1"/>
  <c r="F64" i="1"/>
  <c r="F91" i="1" s="1"/>
  <c r="F65" i="1"/>
  <c r="F66" i="1"/>
  <c r="F67" i="1"/>
  <c r="F68" i="1"/>
  <c r="F69" i="1"/>
  <c r="F70" i="1"/>
  <c r="F71" i="1"/>
  <c r="F72" i="1"/>
  <c r="F73" i="1"/>
  <c r="F74" i="1"/>
  <c r="F75" i="1"/>
  <c r="F76" i="1"/>
  <c r="F77" i="1"/>
  <c r="F78" i="1"/>
  <c r="F79" i="1"/>
  <c r="F80" i="1"/>
  <c r="F81" i="1"/>
  <c r="F82" i="1"/>
  <c r="F83" i="1"/>
  <c r="F84" i="1"/>
  <c r="F85" i="1"/>
  <c r="F86" i="1"/>
  <c r="F87" i="1"/>
  <c r="F88" i="1"/>
  <c r="F89" i="1"/>
  <c r="F90"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C1" i="2"/>
  <c r="G90" i="1" l="1"/>
  <c r="G78" i="1"/>
  <c r="G70" i="1"/>
  <c r="G80" i="1"/>
  <c r="G68" i="1"/>
  <c r="G166" i="1"/>
  <c r="G164" i="1"/>
  <c r="G162" i="1"/>
  <c r="G160" i="1"/>
  <c r="G158" i="1"/>
  <c r="G156" i="1"/>
  <c r="G154" i="1"/>
  <c r="G152" i="1"/>
  <c r="G150" i="1"/>
  <c r="G148" i="1"/>
  <c r="G146" i="1"/>
  <c r="G144" i="1"/>
  <c r="G142" i="1"/>
  <c r="G140" i="1"/>
  <c r="G138" i="1"/>
  <c r="G61" i="1"/>
  <c r="G88" i="1"/>
  <c r="G64" i="1"/>
  <c r="G165" i="1"/>
  <c r="G161" i="1"/>
  <c r="G157" i="1"/>
  <c r="G153" i="1"/>
  <c r="G149" i="1"/>
  <c r="G145" i="1"/>
  <c r="G141" i="1"/>
  <c r="G137" i="1"/>
  <c r="G86" i="1"/>
  <c r="G82" i="1"/>
  <c r="G74" i="1"/>
  <c r="G66" i="1"/>
  <c r="G62" i="1"/>
  <c r="G84" i="1"/>
  <c r="G76" i="1"/>
  <c r="G72" i="1"/>
  <c r="G159" i="1"/>
  <c r="G151" i="1"/>
  <c r="G147" i="1"/>
  <c r="G139" i="1"/>
  <c r="G155" i="1"/>
  <c r="G143" i="1"/>
  <c r="G87" i="1"/>
  <c r="G83" i="1"/>
  <c r="G79" i="1"/>
  <c r="G75" i="1"/>
  <c r="G71" i="1"/>
  <c r="G67" i="1"/>
  <c r="G63" i="1"/>
  <c r="G163" i="1"/>
  <c r="G89" i="1"/>
  <c r="G85" i="1"/>
  <c r="G81" i="1"/>
  <c r="G77" i="1"/>
  <c r="G73" i="1"/>
  <c r="G69" i="1"/>
  <c r="G65" i="1"/>
  <c r="C41" i="6"/>
  <c r="C37" i="6"/>
  <c r="C33" i="6"/>
  <c r="C29" i="6"/>
  <c r="C25" i="6"/>
  <c r="C21" i="6"/>
  <c r="C17" i="6"/>
  <c r="C40" i="6"/>
  <c r="C36" i="6"/>
  <c r="C32" i="6"/>
  <c r="C28" i="6"/>
  <c r="C24" i="6"/>
  <c r="C20" i="6"/>
  <c r="D16" i="6"/>
  <c r="D17" i="6" s="1"/>
  <c r="D18" i="6" s="1"/>
  <c r="D19" i="6" s="1"/>
  <c r="D20" i="6" s="1"/>
  <c r="D21" i="6" s="1"/>
  <c r="D22" i="6" s="1"/>
  <c r="D23" i="6" s="1"/>
  <c r="C39" i="6"/>
  <c r="C35" i="6"/>
  <c r="C31" i="6"/>
  <c r="C27" i="6"/>
  <c r="C23" i="6"/>
  <c r="D24" i="6" l="1"/>
  <c r="D25" i="6" s="1"/>
  <c r="D26" i="6" s="1"/>
  <c r="D27" i="6" s="1"/>
  <c r="D28" i="6" s="1"/>
  <c r="D29" i="6" s="1"/>
  <c r="D30" i="6" s="1"/>
  <c r="D31" i="6" s="1"/>
  <c r="D32" i="6" s="1"/>
  <c r="D33" i="6" s="1"/>
  <c r="D34" i="6" s="1"/>
  <c r="D35" i="6" s="1"/>
  <c r="D36" i="6" s="1"/>
  <c r="D37" i="6" s="1"/>
  <c r="D38" i="6" s="1"/>
  <c r="D39" i="6" s="1"/>
  <c r="D40" i="6" s="1"/>
  <c r="D41" i="6" s="1"/>
</calcChain>
</file>

<file path=xl/comments1.xml><?xml version="1.0" encoding="utf-8"?>
<comments xmlns="http://schemas.openxmlformats.org/spreadsheetml/2006/main">
  <authors>
    <author>飯田 博</author>
  </authors>
  <commentList>
    <comment ref="F99" authorId="0">
      <text>
        <r>
          <rPr>
            <b/>
            <sz val="12"/>
            <color indexed="10"/>
            <rFont val="ＭＳ Ｐゴシック"/>
            <family val="3"/>
            <charset val="128"/>
          </rPr>
          <t>=D99*E99</t>
        </r>
      </text>
    </comment>
    <comment ref="G99" authorId="0">
      <text>
        <r>
          <rPr>
            <b/>
            <sz val="12"/>
            <color indexed="10"/>
            <rFont val="ＭＳ Ｐゴシック"/>
            <family val="3"/>
            <charset val="128"/>
          </rPr>
          <t>=F99/$F$129</t>
        </r>
      </text>
    </comment>
    <comment ref="F129" authorId="0">
      <text>
        <r>
          <rPr>
            <b/>
            <sz val="18"/>
            <color indexed="10"/>
            <rFont val="ＭＳ Ｐゴシック"/>
            <family val="3"/>
            <charset val="128"/>
          </rPr>
          <t>Σ</t>
        </r>
      </text>
    </comment>
    <comment ref="B134" authorId="0">
      <text>
        <r>
          <rPr>
            <b/>
            <sz val="14"/>
            <color indexed="10"/>
            <rFont val="ＭＳ Ｐゴシック"/>
            <family val="3"/>
            <charset val="128"/>
          </rPr>
          <t>B136:G166ドラッグ→データ（Ｄ）→並べ替え（Ｓ）→最優先されるキー売上比選択→降順選択→OK</t>
        </r>
      </text>
    </comment>
    <comment ref="H137" authorId="0">
      <text>
        <r>
          <rPr>
            <b/>
            <sz val="12"/>
            <color indexed="10"/>
            <rFont val="ＭＳ Ｐゴシック"/>
            <family val="3"/>
            <charset val="128"/>
          </rPr>
          <t>=G137</t>
        </r>
      </text>
    </comment>
    <comment ref="H138" authorId="0">
      <text>
        <r>
          <rPr>
            <b/>
            <sz val="12"/>
            <color indexed="10"/>
            <rFont val="ＭＳ Ｐゴシック"/>
            <family val="3"/>
            <charset val="128"/>
          </rPr>
          <t xml:space="preserve">=H137+G137 (このセルをオートフィル）    </t>
        </r>
      </text>
    </comment>
  </commentList>
</comments>
</file>

<file path=xl/comments2.xml><?xml version="1.0" encoding="utf-8"?>
<comments xmlns="http://schemas.openxmlformats.org/spreadsheetml/2006/main">
  <authors>
    <author>飯田 博</author>
  </authors>
  <commentList>
    <comment ref="F40" authorId="0">
      <text>
        <r>
          <rPr>
            <b/>
            <sz val="9"/>
            <color indexed="81"/>
            <rFont val="ＭＳ Ｐゴシック"/>
            <family val="3"/>
            <charset val="128"/>
          </rPr>
          <t>飯田 博:</t>
        </r>
        <r>
          <rPr>
            <sz val="9"/>
            <color indexed="81"/>
            <rFont val="ＭＳ Ｐゴシック"/>
            <family val="3"/>
            <charset val="128"/>
          </rPr>
          <t xml:space="preserve">
ここまで計算したら降順ソートをかける</t>
        </r>
      </text>
    </comment>
  </commentList>
</comments>
</file>

<file path=xl/sharedStrings.xml><?xml version="1.0" encoding="utf-8"?>
<sst xmlns="http://schemas.openxmlformats.org/spreadsheetml/2006/main" count="716" uniqueCount="237">
  <si>
    <t>ABC分析</t>
  </si>
  <si>
    <t>　　つまりＡランクには　７５％の,Ｂランクには　２０％の,Ｃランク　</t>
  </si>
  <si>
    <t>　には５％のウエイトをそれぞれ置くことができ,効率的に利益を得よう</t>
  </si>
  <si>
    <t>　という売上分析法です。</t>
  </si>
  <si>
    <t>　　下の表の売上ABC分析を行い、在庫管理せよ。</t>
  </si>
  <si>
    <t>No</t>
  </si>
  <si>
    <t>品　　名</t>
  </si>
  <si>
    <t>単価</t>
  </si>
  <si>
    <t>数量</t>
  </si>
  <si>
    <t>1</t>
  </si>
  <si>
    <t xml:space="preserve"> 青棒　　GS-1</t>
  </si>
  <si>
    <t>420</t>
  </si>
  <si>
    <t>158</t>
  </si>
  <si>
    <t>2</t>
  </si>
  <si>
    <t xml:space="preserve"> S  トリポリ　1</t>
  </si>
  <si>
    <t>205</t>
  </si>
  <si>
    <t>200</t>
  </si>
  <si>
    <t>3</t>
  </si>
  <si>
    <t xml:space="preserve"> 4Hトリポリ</t>
  </si>
  <si>
    <t>195</t>
  </si>
  <si>
    <t>461</t>
  </si>
  <si>
    <t>4</t>
  </si>
  <si>
    <t xml:space="preserve"> S  ライム</t>
  </si>
  <si>
    <t>340</t>
  </si>
  <si>
    <t>29</t>
  </si>
  <si>
    <t>5</t>
  </si>
  <si>
    <t xml:space="preserve"> ホ―プライム</t>
  </si>
  <si>
    <t>334</t>
  </si>
  <si>
    <t>6</t>
  </si>
  <si>
    <t xml:space="preserve"> グリ―ライム　A</t>
  </si>
  <si>
    <t>595</t>
  </si>
  <si>
    <t>214</t>
  </si>
  <si>
    <t>7</t>
  </si>
  <si>
    <t xml:space="preserve"> グリ―ライム　S</t>
  </si>
  <si>
    <t>695</t>
  </si>
  <si>
    <t>78</t>
  </si>
  <si>
    <t>8</t>
  </si>
  <si>
    <t xml:space="preserve"> OV-9  ライム　</t>
  </si>
  <si>
    <t>260</t>
  </si>
  <si>
    <t>92</t>
  </si>
  <si>
    <t>9</t>
  </si>
  <si>
    <t xml:space="preserve"> ザイラムライム　</t>
  </si>
  <si>
    <t>430</t>
  </si>
  <si>
    <t>48</t>
  </si>
  <si>
    <t>10</t>
  </si>
  <si>
    <t xml:space="preserve"> ソニック  A-200</t>
  </si>
  <si>
    <t>410</t>
  </si>
  <si>
    <t>295</t>
  </si>
  <si>
    <t>11</t>
  </si>
  <si>
    <t xml:space="preserve"> ソニック  A-300</t>
  </si>
  <si>
    <t>350</t>
  </si>
  <si>
    <t>12</t>
  </si>
  <si>
    <t xml:space="preserve"> ソニック  A-400</t>
  </si>
  <si>
    <t>600</t>
  </si>
  <si>
    <t>13</t>
  </si>
  <si>
    <t xml:space="preserve"> ソニック  A-400H</t>
  </si>
  <si>
    <t>725</t>
  </si>
  <si>
    <t>14</t>
  </si>
  <si>
    <t xml:space="preserve"> ソニック  AC</t>
  </si>
  <si>
    <t>360</t>
  </si>
  <si>
    <t>55</t>
  </si>
  <si>
    <t>15</t>
  </si>
  <si>
    <t xml:space="preserve"> ソニック  AP</t>
  </si>
  <si>
    <t>280</t>
  </si>
  <si>
    <t>97</t>
  </si>
  <si>
    <t>16</t>
  </si>
  <si>
    <t xml:space="preserve"> ハイランダム</t>
  </si>
  <si>
    <t>400</t>
  </si>
  <si>
    <t>168</t>
  </si>
  <si>
    <t>17</t>
  </si>
  <si>
    <t xml:space="preserve"> ツ―リングカット</t>
  </si>
  <si>
    <t>310</t>
  </si>
  <si>
    <t>625</t>
  </si>
  <si>
    <t>18</t>
  </si>
  <si>
    <t xml:space="preserve"> CT-4B</t>
  </si>
  <si>
    <t>330</t>
  </si>
  <si>
    <t>0</t>
  </si>
  <si>
    <t>19</t>
  </si>
  <si>
    <t xml:space="preserve"> サンホワイト</t>
  </si>
  <si>
    <t>325</t>
  </si>
  <si>
    <t>27</t>
  </si>
  <si>
    <t>20</t>
  </si>
  <si>
    <t xml:space="preserve"> ノンクロン　2000</t>
  </si>
  <si>
    <t>222</t>
  </si>
  <si>
    <t>21</t>
  </si>
  <si>
    <t xml:space="preserve"> ノンクロン　5000</t>
  </si>
  <si>
    <t>565</t>
  </si>
  <si>
    <t>403</t>
  </si>
  <si>
    <t>22</t>
  </si>
  <si>
    <t xml:space="preserve"> バルコン</t>
  </si>
  <si>
    <t>220</t>
  </si>
  <si>
    <t>67</t>
  </si>
  <si>
    <t>23</t>
  </si>
  <si>
    <t xml:space="preserve"> ソニック  </t>
  </si>
  <si>
    <t>370</t>
  </si>
  <si>
    <t>298</t>
  </si>
  <si>
    <t>24</t>
  </si>
  <si>
    <t xml:space="preserve"> スプレット　SS-1</t>
  </si>
  <si>
    <t>1,360</t>
  </si>
  <si>
    <t>540</t>
  </si>
  <si>
    <t>25</t>
  </si>
  <si>
    <t xml:space="preserve"> スプレット　SG-9</t>
  </si>
  <si>
    <t>1,200</t>
  </si>
  <si>
    <t>85</t>
  </si>
  <si>
    <t>26</t>
  </si>
  <si>
    <t xml:space="preserve"> スプレット　LW-205</t>
  </si>
  <si>
    <t>450</t>
  </si>
  <si>
    <t>710</t>
  </si>
  <si>
    <t xml:space="preserve"> バレコン</t>
  </si>
  <si>
    <t>675</t>
  </si>
  <si>
    <t>28</t>
  </si>
  <si>
    <t xml:space="preserve"> 白棒</t>
  </si>
  <si>
    <t>530</t>
  </si>
  <si>
    <t>196</t>
  </si>
  <si>
    <t xml:space="preserve"> YH 白棒</t>
  </si>
  <si>
    <t>275</t>
  </si>
  <si>
    <t>30</t>
  </si>
  <si>
    <t xml:space="preserve"> グリ―ス棒</t>
  </si>
  <si>
    <t>285</t>
  </si>
  <si>
    <t>50</t>
  </si>
  <si>
    <t>＜実行結果＞</t>
  </si>
  <si>
    <t>単価＊数量</t>
  </si>
  <si>
    <t>売上比</t>
  </si>
  <si>
    <t>合計</t>
  </si>
  <si>
    <t>売り上げ</t>
  </si>
  <si>
    <t>累積売上比</t>
  </si>
  <si>
    <t>ﾗﾝｸ</t>
  </si>
  <si>
    <t>ABC分析表</t>
  </si>
  <si>
    <t>75%ライン</t>
  </si>
  <si>
    <t>95%ライン</t>
  </si>
  <si>
    <t xml:space="preserve">    A</t>
  </si>
  <si>
    <t xml:space="preserve">   B</t>
  </si>
  <si>
    <t xml:space="preserve">  C</t>
  </si>
  <si>
    <t>＜演習８－２＞</t>
  </si>
  <si>
    <t>下の表の売上ABC分析を行い、在庫管理をせよ。</t>
  </si>
  <si>
    <t>品名</t>
  </si>
  <si>
    <t>　キャラメル</t>
  </si>
  <si>
    <t>100</t>
  </si>
  <si>
    <t>2,000</t>
  </si>
  <si>
    <t xml:space="preserve">  チョコレ―ト</t>
  </si>
  <si>
    <t>1,500</t>
  </si>
  <si>
    <t xml:space="preserve">  あめ</t>
  </si>
  <si>
    <t>3,000</t>
  </si>
  <si>
    <t xml:space="preserve">  フ―センガム</t>
  </si>
  <si>
    <t>320</t>
  </si>
  <si>
    <t xml:space="preserve">  アイスクリ―ム</t>
  </si>
  <si>
    <t>190</t>
  </si>
  <si>
    <t xml:space="preserve">  ヨウカン</t>
  </si>
  <si>
    <t>150</t>
  </si>
  <si>
    <t>90</t>
  </si>
  <si>
    <t xml:space="preserve">  ビスケット</t>
  </si>
  <si>
    <t>66</t>
  </si>
  <si>
    <t xml:space="preserve">  エビセンベイ</t>
  </si>
  <si>
    <t>120</t>
  </si>
  <si>
    <t>300</t>
  </si>
  <si>
    <t xml:space="preserve">  クッキ―</t>
  </si>
  <si>
    <t xml:space="preserve">  海苔巻せんべい</t>
  </si>
  <si>
    <t xml:space="preserve">  海苔巻あられ</t>
  </si>
  <si>
    <t>170</t>
  </si>
  <si>
    <t>売上高</t>
  </si>
  <si>
    <t>ソ－ト</t>
  </si>
  <si>
    <t>７５％ライン</t>
  </si>
  <si>
    <t>９５％ライン</t>
  </si>
  <si>
    <t>＜例題＞</t>
    <rPh sb="1" eb="3">
      <t>レイダイ</t>
    </rPh>
    <phoneticPr fontId="19"/>
  </si>
  <si>
    <t>＜演習１＞</t>
    <phoneticPr fontId="19"/>
  </si>
  <si>
    <t>＜演習２＞</t>
    <phoneticPr fontId="19"/>
  </si>
  <si>
    <t>練習</t>
    <rPh sb="0" eb="2">
      <t>レンシュウ</t>
    </rPh>
    <phoneticPr fontId="19"/>
  </si>
  <si>
    <t>売り上げ降順ソ－トをせよ。</t>
    <rPh sb="4" eb="6">
      <t>コウジュン</t>
    </rPh>
    <phoneticPr fontId="19"/>
  </si>
  <si>
    <t>売上高</t>
    <rPh sb="0" eb="3">
      <t>ウリアゲダカ</t>
    </rPh>
    <phoneticPr fontId="19"/>
  </si>
  <si>
    <t>売上合計</t>
    <rPh sb="0" eb="2">
      <t>ウリアゲ</t>
    </rPh>
    <phoneticPr fontId="19"/>
  </si>
  <si>
    <t>ﾌｨﾙﾀｰボタンを付けよ</t>
    <rPh sb="9" eb="10">
      <t>ツ</t>
    </rPh>
    <phoneticPr fontId="19"/>
  </si>
  <si>
    <t>　　生産や販売,営業部門など,企業のどの部門でも利用されているのがABC分析</t>
    <rPh sb="36" eb="38">
      <t>ブンセキ</t>
    </rPh>
    <phoneticPr fontId="19"/>
  </si>
  <si>
    <t>　です。ABC分析とは,生産等の管理能力が一定の場合,効率の高い部分に重点的</t>
    <rPh sb="30" eb="31">
      <t>タカ</t>
    </rPh>
    <rPh sb="32" eb="34">
      <t>ブブン</t>
    </rPh>
    <rPh sb="35" eb="38">
      <t>ジュウテンテキ</t>
    </rPh>
    <phoneticPr fontId="19"/>
  </si>
  <si>
    <t>　にウエイトを置くための分析を行う方法です。</t>
    <phoneticPr fontId="19"/>
  </si>
  <si>
    <t>　　売上品目の重要度に着目して,Ａランク,ＢランクおよびＣランクの3つに分</t>
    <rPh sb="36" eb="37">
      <t>ブン</t>
    </rPh>
    <phoneticPr fontId="19"/>
  </si>
  <si>
    <t>　　類して重要度品目順にアクションをとり管理して行こうという在庫管理の</t>
    <rPh sb="30" eb="32">
      <t>ザイコ</t>
    </rPh>
    <rPh sb="32" eb="34">
      <t>カンリ</t>
    </rPh>
    <phoneticPr fontId="19"/>
  </si>
  <si>
    <t>（単位＝円）</t>
  </si>
  <si>
    <t>単品名</t>
  </si>
  <si>
    <t>H11/10月</t>
  </si>
  <si>
    <t>11月</t>
  </si>
  <si>
    <t>12月</t>
  </si>
  <si>
    <t>H１２/1月</t>
  </si>
  <si>
    <t>2月</t>
  </si>
  <si>
    <t>3月</t>
  </si>
  <si>
    <t>4月</t>
  </si>
  <si>
    <t>5月</t>
  </si>
  <si>
    <t>6月</t>
  </si>
  <si>
    <t>7月</t>
  </si>
  <si>
    <t>8月</t>
  </si>
  <si>
    <t>9月</t>
  </si>
  <si>
    <t>年計</t>
  </si>
  <si>
    <t>構成比</t>
  </si>
  <si>
    <t>タイヤ</t>
  </si>
  <si>
    <t>カーAV</t>
  </si>
  <si>
    <t>ホイール</t>
  </si>
  <si>
    <t>GT用品</t>
  </si>
  <si>
    <t>工賃</t>
  </si>
  <si>
    <t>オイル</t>
  </si>
  <si>
    <t>その他</t>
  </si>
  <si>
    <t>フィルム</t>
  </si>
  <si>
    <t>ｸｰﾗﾝﾄ、ｷｬﾘｱ</t>
  </si>
  <si>
    <t>バッテリー</t>
  </si>
  <si>
    <t>アクセサリー</t>
  </si>
  <si>
    <t>シートカバー</t>
  </si>
  <si>
    <t>ブレード</t>
  </si>
  <si>
    <t>電装</t>
  </si>
  <si>
    <t>ﾗﾝﾌﾟ、ﾊﾞﾙﾌﾞ</t>
  </si>
  <si>
    <t>補修</t>
  </si>
  <si>
    <t>ケミカル</t>
  </si>
  <si>
    <t>洗車,WAX</t>
  </si>
  <si>
    <t>工具、ホーン</t>
  </si>
  <si>
    <t>香水</t>
  </si>
  <si>
    <t>ステッカー</t>
  </si>
  <si>
    <t>エイモン</t>
  </si>
  <si>
    <t>携帯、レーダー</t>
  </si>
  <si>
    <t>アダプタ</t>
  </si>
  <si>
    <t>ﾄﾞﾘﾝｸﾎﾙﾀﾞｰ</t>
  </si>
  <si>
    <t>ベビー</t>
  </si>
  <si>
    <t>ABC分析</t>
    <rPh sb="3" eb="5">
      <t>ブンセキ</t>
    </rPh>
    <phoneticPr fontId="19"/>
  </si>
  <si>
    <t>下の表の売上ABC分析を行い、在庫管理せよ。</t>
    <phoneticPr fontId="19"/>
  </si>
  <si>
    <t>の売上ABC分析を行い、在庫管理をせよ。</t>
    <phoneticPr fontId="19"/>
  </si>
  <si>
    <t>Nｏ.</t>
    <phoneticPr fontId="19"/>
  </si>
  <si>
    <t>カー用品A店の月別部門別売上表</t>
    <phoneticPr fontId="19"/>
  </si>
  <si>
    <t>評価</t>
    <rPh sb="0" eb="2">
      <t>ヒョウカ</t>
    </rPh>
    <phoneticPr fontId="19"/>
  </si>
  <si>
    <t>ＡＢＣ分析へ</t>
  </si>
  <si>
    <r>
      <t>　　　　　　Ａランク　　　は,上位　０％　から　７５　％まで</t>
    </r>
    <r>
      <rPr>
        <b/>
        <sz val="12"/>
        <color indexed="12"/>
        <rFont val="ＭＳ ゴシック"/>
        <family val="3"/>
        <charset val="128"/>
      </rPr>
      <t>（売れ筋商品、主力商品）</t>
    </r>
    <rPh sb="31" eb="34">
      <t>ウレスジ</t>
    </rPh>
    <rPh sb="34" eb="36">
      <t>ショウヒン</t>
    </rPh>
    <rPh sb="37" eb="39">
      <t>シュリョク</t>
    </rPh>
    <rPh sb="39" eb="41">
      <t>ショウヒン</t>
    </rPh>
    <phoneticPr fontId="19"/>
  </si>
  <si>
    <t>　　　　　　Ｃランク　　　は,上位　９５％から　１００％まで（死に筋商品、非主力商品）</t>
    <rPh sb="31" eb="32">
      <t>シ</t>
    </rPh>
    <rPh sb="33" eb="34">
      <t>スジ</t>
    </rPh>
    <rPh sb="34" eb="36">
      <t>ショウヒン</t>
    </rPh>
    <rPh sb="37" eb="38">
      <t>ヒ</t>
    </rPh>
    <rPh sb="38" eb="40">
      <t>シュリョク</t>
    </rPh>
    <rPh sb="40" eb="42">
      <t>ショウヒン</t>
    </rPh>
    <phoneticPr fontId="19"/>
  </si>
  <si>
    <t>　　　　　　Ｂランク　　　は,上位　７５％から　９５　％まで（見せ筋商品、準主力商品）</t>
    <rPh sb="31" eb="32">
      <t>ミ</t>
    </rPh>
    <rPh sb="33" eb="34">
      <t>スジ</t>
    </rPh>
    <rPh sb="34" eb="36">
      <t>ショウヒン</t>
    </rPh>
    <rPh sb="37" eb="38">
      <t>ジュン</t>
    </rPh>
    <rPh sb="38" eb="40">
      <t>シュリョク</t>
    </rPh>
    <rPh sb="40" eb="42">
      <t>ショウヒン</t>
    </rPh>
    <phoneticPr fontId="19"/>
  </si>
  <si>
    <r>
      <t>　　手法で,</t>
    </r>
    <r>
      <rPr>
        <b/>
        <sz val="12"/>
        <color indexed="10"/>
        <rFont val="ＭＳ ゴシック"/>
        <family val="3"/>
        <charset val="128"/>
      </rPr>
      <t>累積売上構成比</t>
    </r>
    <r>
      <rPr>
        <sz val="12"/>
        <rFont val="ＭＳ ゴシック"/>
        <family val="3"/>
        <charset val="128"/>
      </rPr>
      <t>によって次のようにランク付けする。</t>
    </r>
    <phoneticPr fontId="19"/>
  </si>
  <si>
    <t>氏名</t>
    <rPh sb="0" eb="2">
      <t>シメイ</t>
    </rPh>
    <phoneticPr fontId="19"/>
  </si>
  <si>
    <t>学籍番号</t>
    <rPh sb="0" eb="2">
      <t>ガクセキ</t>
    </rPh>
    <rPh sb="2" eb="4">
      <t>バンゴウ</t>
    </rPh>
    <phoneticPr fontId="19"/>
  </si>
  <si>
    <t>売上合計</t>
    <rPh sb="0" eb="2">
      <t>ウリアゲ</t>
    </rPh>
    <rPh sb="2" eb="4">
      <t>ゴウケイ</t>
    </rPh>
    <phoneticPr fontId="32"/>
  </si>
  <si>
    <t>累積構成比</t>
    <rPh sb="0" eb="2">
      <t>ルイセキ</t>
    </rPh>
    <phoneticPr fontId="32"/>
  </si>
  <si>
    <t>構成比</t>
    <rPh sb="0" eb="2">
      <t>コウセイ</t>
    </rPh>
    <phoneticPr fontId="32"/>
  </si>
  <si>
    <t>ＡＢＣ分析</t>
    <rPh sb="3" eb="5">
      <t>ブンセキ</t>
    </rPh>
    <phoneticPr fontId="32"/>
  </si>
  <si>
    <t>評価1</t>
    <rPh sb="0" eb="2">
      <t>ヒョウカ</t>
    </rPh>
    <phoneticPr fontId="19"/>
  </si>
  <si>
    <t>評価2</t>
    <rPh sb="0" eb="2">
      <t>ヒョウカ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</si>
</sst>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
    <numFmt numFmtId="178" formatCode="0.0%"/>
    <numFmt numFmtId="179" formatCode="00"/>
  </numFmts>
  <fonts count="42">
    <font>
      <sz val="11"/>
      <name val="明朝"/>
      <family val="1"/>
      <charset val="128"/>
    </font>
    <font>
      <sz val="11"/>
      <name val="明朝"/>
      <family val="1"/>
      <charset val="128"/>
    </font>
    <font>
      <b/>
      <sz val="20"/>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b/>
      <sz val="12"/>
      <name val="ＭＳ ゴシック"/>
      <family val="3"/>
      <charset val="128"/>
    </font>
    <font>
      <b/>
      <sz val="12"/>
      <color indexed="8"/>
      <name val="ＭＳ ゴシック"/>
      <family val="3"/>
      <charset val="128"/>
    </font>
    <font>
      <b/>
      <sz val="12"/>
      <color indexed="9"/>
      <name val="ＭＳ ゴシック"/>
      <family val="3"/>
      <charset val="128"/>
    </font>
    <font>
      <sz val="12"/>
      <color indexed="8"/>
      <name val="ＭＳ ゴシック"/>
      <family val="3"/>
      <charset val="128"/>
    </font>
    <font>
      <sz val="12"/>
      <color indexed="10"/>
      <name val="ＭＳ ゴシック"/>
      <family val="3"/>
      <charset val="128"/>
    </font>
    <font>
      <b/>
      <sz val="12"/>
      <color indexed="14"/>
      <name val="ＭＳ ゴシック"/>
      <family val="3"/>
      <charset val="128"/>
    </font>
    <font>
      <b/>
      <sz val="12"/>
      <color indexed="10"/>
      <name val="ＭＳ ゴシック"/>
      <family val="3"/>
      <charset val="128"/>
    </font>
    <font>
      <b/>
      <sz val="12"/>
      <color indexed="12"/>
      <name val="ＭＳ ゴシック"/>
      <family val="3"/>
      <charset val="128"/>
    </font>
    <font>
      <b/>
      <sz val="12"/>
      <color indexed="11"/>
      <name val="ＭＳ ゴシック"/>
      <family val="3"/>
      <charset val="128"/>
    </font>
    <font>
      <b/>
      <sz val="12"/>
      <name val="ＭＳ ゴシック"/>
      <family val="3"/>
      <charset val="128"/>
    </font>
    <font>
      <b/>
      <sz val="8"/>
      <name val="ＭＳ ゴシック"/>
      <family val="3"/>
      <charset val="128"/>
    </font>
    <font>
      <b/>
      <sz val="12"/>
      <color indexed="14"/>
      <name val="ＭＳ ゴシック"/>
      <family val="3"/>
      <charset val="128"/>
    </font>
    <font>
      <b/>
      <sz val="9"/>
      <name val="ＭＳ ゴシック"/>
      <family val="3"/>
      <charset val="128"/>
    </font>
    <font>
      <sz val="6"/>
      <name val="ＭＳ Ｐ明朝"/>
      <family val="1"/>
      <charset val="128"/>
    </font>
    <font>
      <b/>
      <sz val="14"/>
      <color indexed="10"/>
      <name val="ＭＳ Ｐゴシック"/>
      <family val="3"/>
      <charset val="128"/>
    </font>
    <font>
      <b/>
      <sz val="12"/>
      <color indexed="10"/>
      <name val="ＭＳ Ｐゴシック"/>
      <family val="3"/>
      <charset val="128"/>
    </font>
    <font>
      <b/>
      <sz val="18"/>
      <color indexed="10"/>
      <name val="ＭＳ Ｐゴシック"/>
      <family val="3"/>
      <charset val="128"/>
    </font>
    <font>
      <sz val="9"/>
      <color indexed="81"/>
      <name val="ＭＳ Ｐゴシック"/>
      <family val="3"/>
      <charset val="128"/>
    </font>
    <font>
      <b/>
      <sz val="9"/>
      <color indexed="81"/>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u/>
      <sz val="8.25"/>
      <color indexed="12"/>
      <name val="明朝"/>
      <family val="1"/>
      <charset val="128"/>
    </font>
    <font>
      <b/>
      <u/>
      <sz val="14"/>
      <color indexed="12"/>
      <name val="ＭＳ Ｐゴシック"/>
      <family val="3"/>
      <charset val="128"/>
    </font>
    <font>
      <sz val="14"/>
      <name val="ＭＳ Ｐゴシック"/>
      <family val="3"/>
      <charset val="128"/>
    </font>
    <font>
      <sz val="6"/>
      <name val="明朝"/>
      <family val="1"/>
      <charset val="128"/>
    </font>
    <font>
      <b/>
      <sz val="14"/>
      <name val="ＭＳ Ｐゴシック"/>
      <family val="3"/>
      <charset val="128"/>
    </font>
    <font>
      <b/>
      <sz val="14"/>
      <name val="明朝"/>
      <family val="1"/>
      <charset val="128"/>
    </font>
    <font>
      <sz val="8"/>
      <name val="明朝"/>
      <family val="1"/>
      <charset val="128"/>
    </font>
    <font>
      <b/>
      <sz val="12"/>
      <color theme="0"/>
      <name val="明朝"/>
      <family val="1"/>
      <charset val="128"/>
    </font>
    <font>
      <b/>
      <sz val="14"/>
      <color theme="0"/>
      <name val="明朝"/>
      <family val="1"/>
      <charset val="128"/>
    </font>
    <font>
      <b/>
      <sz val="14"/>
      <color rgb="FFFFC000"/>
      <name val="ＭＳ Ｐゴシック"/>
      <family val="3"/>
      <charset val="128"/>
    </font>
    <font>
      <sz val="72"/>
      <color theme="2"/>
      <name val="明朝"/>
      <family val="1"/>
      <charset val="128"/>
    </font>
    <font>
      <b/>
      <sz val="14"/>
      <color theme="0" tint="-4.9989318521683403E-2"/>
      <name val="明朝"/>
      <family val="1"/>
      <charset val="128"/>
    </font>
    <font>
      <b/>
      <sz val="14"/>
      <color theme="2"/>
      <name val="明朝"/>
      <family val="1"/>
      <charset val="128"/>
    </font>
  </fonts>
  <fills count="14">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45"/>
        <bgColor indexed="64"/>
      </patternFill>
    </fill>
    <fill>
      <patternFill patternType="solid">
        <fgColor indexed="14"/>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medium">
        <color indexed="64"/>
      </left>
      <right/>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4">
    <xf numFmtId="0" fontId="0"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38" fontId="1" fillId="0" borderId="0" applyFont="0" applyFill="0" applyBorder="0" applyAlignment="0" applyProtection="0"/>
  </cellStyleXfs>
  <cellXfs count="219">
    <xf numFmtId="0" fontId="0" fillId="0" borderId="0" xfId="0"/>
    <xf numFmtId="0" fontId="2" fillId="0" borderId="0" xfId="0" applyFont="1" applyAlignment="1" applyProtection="1">
      <alignment horizontal="left"/>
    </xf>
    <xf numFmtId="0" fontId="3" fillId="0" borderId="0" xfId="0" applyFont="1"/>
    <xf numFmtId="0" fontId="0" fillId="0" borderId="1" xfId="0" applyBorder="1"/>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applyAlignment="1" applyProtection="1">
      <alignment horizontal="left"/>
    </xf>
    <xf numFmtId="0" fontId="5" fillId="0" borderId="0" xfId="0" applyFont="1" applyBorder="1"/>
    <xf numFmtId="0" fontId="5" fillId="0" borderId="7" xfId="0" applyFont="1" applyBorder="1"/>
    <xf numFmtId="0" fontId="5" fillId="0" borderId="6" xfId="0" applyFont="1" applyBorder="1"/>
    <xf numFmtId="0" fontId="5" fillId="0" borderId="8" xfId="0" applyFont="1" applyBorder="1"/>
    <xf numFmtId="0" fontId="5" fillId="0" borderId="9" xfId="0" applyFont="1" applyBorder="1"/>
    <xf numFmtId="0" fontId="5" fillId="0" borderId="10" xfId="0" applyFont="1" applyBorder="1"/>
    <xf numFmtId="0" fontId="5" fillId="0" borderId="0" xfId="0" applyFont="1" applyAlignment="1" applyProtection="1">
      <alignment horizontal="left"/>
    </xf>
    <xf numFmtId="0" fontId="5" fillId="0" borderId="0" xfId="0" applyFont="1" applyProtection="1"/>
    <xf numFmtId="0" fontId="5" fillId="0" borderId="11" xfId="0" applyFont="1" applyBorder="1"/>
    <xf numFmtId="38" fontId="5" fillId="0" borderId="12" xfId="3" applyFont="1" applyBorder="1" applyAlignment="1" applyProtection="1">
      <alignment horizontal="center"/>
    </xf>
    <xf numFmtId="10" fontId="5" fillId="0" borderId="13" xfId="1" applyNumberFormat="1" applyFont="1" applyBorder="1" applyAlignment="1" applyProtection="1">
      <alignment horizontal="center"/>
    </xf>
    <xf numFmtId="38" fontId="5" fillId="0" borderId="14" xfId="3" applyFont="1" applyBorder="1" applyAlignment="1" applyProtection="1">
      <alignment horizontal="center"/>
    </xf>
    <xf numFmtId="10" fontId="5" fillId="0" borderId="15" xfId="1" applyNumberFormat="1" applyFont="1" applyBorder="1" applyAlignment="1" applyProtection="1">
      <alignment horizontal="center"/>
    </xf>
    <xf numFmtId="0" fontId="5" fillId="0" borderId="0" xfId="0" applyFont="1" applyAlignment="1" applyProtection="1">
      <alignment horizontal="center"/>
    </xf>
    <xf numFmtId="0" fontId="5" fillId="0" borderId="16" xfId="0" applyFont="1" applyBorder="1"/>
    <xf numFmtId="0" fontId="5" fillId="0" borderId="17" xfId="0" applyFont="1" applyBorder="1" applyAlignment="1" applyProtection="1">
      <alignment horizontal="center"/>
    </xf>
    <xf numFmtId="0" fontId="5" fillId="0" borderId="12" xfId="0" applyFont="1" applyBorder="1" applyAlignment="1" applyProtection="1">
      <alignment horizontal="center"/>
    </xf>
    <xf numFmtId="38" fontId="5" fillId="2" borderId="12" xfId="3" applyFont="1" applyFill="1" applyBorder="1" applyAlignment="1" applyProtection="1">
      <alignment horizontal="center"/>
    </xf>
    <xf numFmtId="10" fontId="5" fillId="2" borderId="18" xfId="1" applyNumberFormat="1" applyFont="1" applyFill="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38" fontId="5" fillId="0" borderId="20" xfId="3" applyFont="1" applyBorder="1" applyAlignment="1" applyProtection="1">
      <alignment horizontal="center"/>
    </xf>
    <xf numFmtId="38" fontId="5" fillId="2" borderId="20" xfId="3" applyFont="1" applyFill="1" applyBorder="1" applyAlignment="1" applyProtection="1">
      <alignment horizontal="center"/>
    </xf>
    <xf numFmtId="10" fontId="5" fillId="2" borderId="21" xfId="1" applyNumberFormat="1" applyFont="1" applyFill="1" applyBorder="1" applyAlignment="1" applyProtection="1">
      <alignment horizontal="center"/>
    </xf>
    <xf numFmtId="38" fontId="5" fillId="0" borderId="0" xfId="3" applyFont="1"/>
    <xf numFmtId="38" fontId="5" fillId="2" borderId="22" xfId="3" applyFont="1" applyFill="1" applyBorder="1" applyProtection="1"/>
    <xf numFmtId="10" fontId="5" fillId="2" borderId="23" xfId="1" applyNumberFormat="1" applyFont="1" applyFill="1" applyBorder="1"/>
    <xf numFmtId="0" fontId="5" fillId="0" borderId="12" xfId="0" applyFont="1" applyBorder="1"/>
    <xf numFmtId="38" fontId="9" fillId="3" borderId="17" xfId="3" applyFont="1" applyFill="1" applyBorder="1" applyAlignment="1" applyProtection="1">
      <alignment horizontal="center"/>
    </xf>
    <xf numFmtId="38" fontId="9" fillId="3" borderId="12" xfId="3" applyFont="1" applyFill="1" applyBorder="1" applyAlignment="1" applyProtection="1">
      <alignment horizontal="center"/>
    </xf>
    <xf numFmtId="10" fontId="9" fillId="3" borderId="12" xfId="1" applyNumberFormat="1" applyFont="1" applyFill="1" applyBorder="1" applyAlignment="1" applyProtection="1">
      <alignment horizontal="center"/>
    </xf>
    <xf numFmtId="10" fontId="9" fillId="2" borderId="12" xfId="1" applyNumberFormat="1" applyFont="1" applyFill="1" applyBorder="1" applyAlignment="1" applyProtection="1">
      <alignment horizontal="center"/>
    </xf>
    <xf numFmtId="38" fontId="10" fillId="2" borderId="18" xfId="3" applyFont="1" applyFill="1" applyBorder="1" applyProtection="1"/>
    <xf numFmtId="0" fontId="11" fillId="0" borderId="16" xfId="0" applyFont="1" applyBorder="1" applyAlignment="1">
      <alignment horizontal="right" vertical="center"/>
    </xf>
    <xf numFmtId="38" fontId="9" fillId="3" borderId="19" xfId="3" applyFont="1" applyFill="1" applyBorder="1" applyAlignment="1" applyProtection="1">
      <alignment horizontal="center"/>
    </xf>
    <xf numFmtId="38" fontId="9" fillId="3" borderId="20" xfId="3" applyFont="1" applyFill="1" applyBorder="1" applyAlignment="1" applyProtection="1">
      <alignment horizontal="center"/>
    </xf>
    <xf numFmtId="10" fontId="9" fillId="3" borderId="20" xfId="1" applyNumberFormat="1" applyFont="1" applyFill="1" applyBorder="1" applyAlignment="1" applyProtection="1">
      <alignment horizontal="center"/>
    </xf>
    <xf numFmtId="10" fontId="9" fillId="2" borderId="20" xfId="1" applyNumberFormat="1" applyFont="1" applyFill="1" applyBorder="1" applyAlignment="1" applyProtection="1">
      <alignment horizontal="center"/>
    </xf>
    <xf numFmtId="38" fontId="10" fillId="2" borderId="21" xfId="3" applyFont="1" applyFill="1" applyBorder="1" applyProtection="1"/>
    <xf numFmtId="0" fontId="5" fillId="4" borderId="17" xfId="0" applyFont="1" applyFill="1" applyBorder="1" applyAlignment="1" applyProtection="1">
      <alignment horizontal="center"/>
    </xf>
    <xf numFmtId="10" fontId="5" fillId="4" borderId="12" xfId="0" applyNumberFormat="1" applyFont="1" applyFill="1" applyBorder="1" applyAlignment="1" applyProtection="1">
      <alignment horizontal="center"/>
    </xf>
    <xf numFmtId="0" fontId="5" fillId="5" borderId="17" xfId="0" applyFont="1" applyFill="1" applyBorder="1" applyAlignment="1" applyProtection="1">
      <alignment horizontal="center"/>
    </xf>
    <xf numFmtId="10" fontId="5" fillId="5" borderId="12" xfId="0" applyNumberFormat="1" applyFont="1" applyFill="1" applyBorder="1" applyAlignment="1" applyProtection="1">
      <alignment horizontal="center"/>
    </xf>
    <xf numFmtId="0" fontId="5" fillId="6" borderId="17" xfId="0" applyFont="1" applyFill="1" applyBorder="1" applyAlignment="1" applyProtection="1">
      <alignment horizontal="center"/>
    </xf>
    <xf numFmtId="10" fontId="5" fillId="6" borderId="12" xfId="0" applyNumberFormat="1" applyFont="1" applyFill="1" applyBorder="1" applyAlignment="1" applyProtection="1">
      <alignment horizontal="center"/>
    </xf>
    <xf numFmtId="0" fontId="5" fillId="6" borderId="19" xfId="0" applyFont="1" applyFill="1" applyBorder="1" applyAlignment="1" applyProtection="1">
      <alignment horizontal="center"/>
    </xf>
    <xf numFmtId="10" fontId="5" fillId="6" borderId="20" xfId="0" applyNumberFormat="1" applyFont="1" applyFill="1" applyBorder="1" applyAlignment="1" applyProtection="1">
      <alignment horizontal="center"/>
    </xf>
    <xf numFmtId="0" fontId="5" fillId="0" borderId="12" xfId="0" applyFont="1" applyBorder="1" applyAlignment="1" applyProtection="1">
      <alignment horizontal="left"/>
    </xf>
    <xf numFmtId="0" fontId="6" fillId="3" borderId="24" xfId="0" applyFont="1" applyFill="1" applyBorder="1" applyAlignment="1" applyProtection="1">
      <alignment horizontal="center"/>
    </xf>
    <xf numFmtId="0" fontId="6" fillId="3" borderId="25" xfId="0" applyFont="1" applyFill="1" applyBorder="1" applyAlignment="1" applyProtection="1">
      <alignment horizontal="center"/>
    </xf>
    <xf numFmtId="0" fontId="5" fillId="3" borderId="26" xfId="0" applyFont="1" applyFill="1" applyBorder="1" applyAlignment="1" applyProtection="1">
      <alignment horizontal="center"/>
    </xf>
    <xf numFmtId="0" fontId="5" fillId="3" borderId="27" xfId="0" applyFont="1" applyFill="1" applyBorder="1" applyAlignment="1" applyProtection="1">
      <alignment horizontal="left"/>
    </xf>
    <xf numFmtId="0" fontId="5" fillId="3" borderId="27" xfId="0" applyFont="1" applyFill="1" applyBorder="1" applyAlignment="1" applyProtection="1">
      <alignment horizontal="center"/>
    </xf>
    <xf numFmtId="0" fontId="5" fillId="3" borderId="28" xfId="0" applyFont="1" applyFill="1" applyBorder="1" applyAlignment="1" applyProtection="1">
      <alignment horizontal="center"/>
    </xf>
    <xf numFmtId="0" fontId="5" fillId="3" borderId="29" xfId="0" applyFont="1" applyFill="1" applyBorder="1" applyAlignment="1" applyProtection="1">
      <alignment horizontal="left"/>
    </xf>
    <xf numFmtId="0" fontId="5" fillId="3" borderId="29" xfId="0" applyFont="1" applyFill="1" applyBorder="1" applyAlignment="1" applyProtection="1">
      <alignment horizontal="center"/>
    </xf>
    <xf numFmtId="0" fontId="12" fillId="6" borderId="18" xfId="0" applyFont="1" applyFill="1" applyBorder="1" applyAlignment="1" applyProtection="1">
      <alignment horizontal="center"/>
    </xf>
    <xf numFmtId="0" fontId="12" fillId="6" borderId="21" xfId="0" applyFont="1" applyFill="1" applyBorder="1" applyAlignment="1" applyProtection="1">
      <alignment horizontal="center"/>
    </xf>
    <xf numFmtId="0" fontId="13" fillId="4" borderId="18" xfId="0" applyFont="1" applyFill="1" applyBorder="1" applyAlignment="1" applyProtection="1">
      <alignment horizontal="center"/>
    </xf>
    <xf numFmtId="0" fontId="14" fillId="5" borderId="18" xfId="0" applyFont="1" applyFill="1" applyBorder="1" applyAlignment="1" applyProtection="1">
      <alignment horizontal="center"/>
    </xf>
    <xf numFmtId="0" fontId="16" fillId="2" borderId="16" xfId="0" applyFont="1" applyFill="1" applyBorder="1" applyProtection="1"/>
    <xf numFmtId="0" fontId="16" fillId="2" borderId="0" xfId="0" applyFont="1" applyFill="1" applyProtection="1"/>
    <xf numFmtId="0" fontId="4" fillId="0" borderId="0" xfId="0" applyFont="1" applyAlignment="1" applyProtection="1">
      <alignment horizontal="center"/>
    </xf>
    <xf numFmtId="0" fontId="15" fillId="0" borderId="30" xfId="0" applyFont="1" applyBorder="1" applyAlignment="1" applyProtection="1">
      <alignment horizontal="center"/>
    </xf>
    <xf numFmtId="0" fontId="15" fillId="0" borderId="22" xfId="0" applyFont="1" applyBorder="1" applyAlignment="1" applyProtection="1">
      <alignment horizontal="center"/>
    </xf>
    <xf numFmtId="0" fontId="15" fillId="0" borderId="23" xfId="0" applyFont="1" applyBorder="1" applyAlignment="1" applyProtection="1">
      <alignment horizontal="center"/>
    </xf>
    <xf numFmtId="0" fontId="5" fillId="0" borderId="20" xfId="0" applyFont="1" applyBorder="1" applyAlignment="1" applyProtection="1">
      <alignment horizontal="left"/>
    </xf>
    <xf numFmtId="0" fontId="5" fillId="2" borderId="12" xfId="0" applyFont="1" applyFill="1" applyBorder="1"/>
    <xf numFmtId="176" fontId="5" fillId="2" borderId="31" xfId="0" applyNumberFormat="1" applyFont="1" applyFill="1" applyBorder="1" applyProtection="1"/>
    <xf numFmtId="0" fontId="5" fillId="2" borderId="20" xfId="0" applyFont="1" applyFill="1" applyBorder="1"/>
    <xf numFmtId="176" fontId="5" fillId="2" borderId="32" xfId="0" applyNumberFormat="1" applyFont="1" applyFill="1" applyBorder="1" applyProtection="1"/>
    <xf numFmtId="10" fontId="5" fillId="2" borderId="27" xfId="1" applyNumberFormat="1" applyFont="1" applyFill="1" applyBorder="1" applyProtection="1"/>
    <xf numFmtId="0" fontId="5" fillId="2" borderId="31" xfId="0" applyFont="1" applyFill="1" applyBorder="1"/>
    <xf numFmtId="10" fontId="5" fillId="2" borderId="29" xfId="1" applyNumberFormat="1" applyFont="1" applyFill="1" applyBorder="1" applyProtection="1"/>
    <xf numFmtId="0" fontId="5" fillId="2" borderId="32" xfId="0" applyFont="1" applyFill="1" applyBorder="1"/>
    <xf numFmtId="0" fontId="5" fillId="2" borderId="27" xfId="0" applyFont="1" applyFill="1" applyBorder="1"/>
    <xf numFmtId="0" fontId="5" fillId="2" borderId="33" xfId="0" applyFont="1" applyFill="1" applyBorder="1"/>
    <xf numFmtId="0" fontId="6" fillId="3" borderId="23" xfId="0" applyFont="1" applyFill="1" applyBorder="1" applyAlignment="1">
      <alignment horizontal="center"/>
    </xf>
    <xf numFmtId="10" fontId="9" fillId="7" borderId="27" xfId="1" applyNumberFormat="1" applyFont="1" applyFill="1" applyBorder="1" applyProtection="1"/>
    <xf numFmtId="10" fontId="9" fillId="7" borderId="33" xfId="1" applyNumberFormat="1" applyFont="1" applyFill="1" applyBorder="1" applyProtection="1"/>
    <xf numFmtId="0" fontId="17" fillId="0" borderId="0" xfId="0" applyFont="1" applyAlignment="1">
      <alignment horizontal="center"/>
    </xf>
    <xf numFmtId="0" fontId="15" fillId="0" borderId="0" xfId="0" applyFont="1" applyBorder="1"/>
    <xf numFmtId="0" fontId="15" fillId="0" borderId="7" xfId="0" applyFont="1" applyBorder="1"/>
    <xf numFmtId="0" fontId="18" fillId="3" borderId="26" xfId="0" applyFont="1" applyFill="1" applyBorder="1" applyAlignment="1">
      <alignment horizontal="center"/>
    </xf>
    <xf numFmtId="0" fontId="18" fillId="3" borderId="28" xfId="0" applyFont="1" applyFill="1" applyBorder="1" applyAlignment="1">
      <alignment horizontal="center"/>
    </xf>
    <xf numFmtId="38" fontId="18" fillId="3" borderId="34" xfId="3" applyFont="1" applyFill="1" applyBorder="1" applyAlignment="1" applyProtection="1">
      <alignment horizontal="center"/>
    </xf>
    <xf numFmtId="38" fontId="18" fillId="3" borderId="35" xfId="3" applyFont="1" applyFill="1" applyBorder="1" applyAlignment="1" applyProtection="1">
      <alignment horizontal="center"/>
    </xf>
    <xf numFmtId="0" fontId="5" fillId="3" borderId="17" xfId="0" applyFont="1" applyFill="1" applyBorder="1" applyAlignment="1" applyProtection="1">
      <alignment horizontal="center"/>
    </xf>
    <xf numFmtId="0" fontId="5" fillId="3" borderId="19" xfId="0" applyFont="1" applyFill="1" applyBorder="1" applyAlignment="1" applyProtection="1">
      <alignment horizontal="center"/>
    </xf>
    <xf numFmtId="0" fontId="5" fillId="0" borderId="30" xfId="0" applyFont="1" applyBorder="1" applyAlignment="1" applyProtection="1">
      <alignment horizontal="center"/>
    </xf>
    <xf numFmtId="38" fontId="5" fillId="0" borderId="23" xfId="3" applyFont="1" applyBorder="1" applyAlignment="1" applyProtection="1">
      <alignment horizontal="center"/>
    </xf>
    <xf numFmtId="0" fontId="15" fillId="3" borderId="36" xfId="0" applyFont="1" applyFill="1" applyBorder="1" applyAlignment="1" applyProtection="1">
      <alignment horizontal="left"/>
    </xf>
    <xf numFmtId="0" fontId="15" fillId="3" borderId="37" xfId="0" applyFont="1" applyFill="1" applyBorder="1" applyAlignment="1" applyProtection="1">
      <alignment horizontal="left"/>
    </xf>
    <xf numFmtId="0" fontId="15" fillId="3" borderId="38" xfId="0" applyFont="1" applyFill="1" applyBorder="1" applyAlignment="1" applyProtection="1">
      <alignment horizontal="center"/>
    </xf>
    <xf numFmtId="0" fontId="15" fillId="3" borderId="23" xfId="0" applyFont="1" applyFill="1" applyBorder="1" applyAlignment="1" applyProtection="1">
      <alignment horizontal="center"/>
    </xf>
    <xf numFmtId="0" fontId="15" fillId="8" borderId="36" xfId="0" applyFont="1" applyFill="1" applyBorder="1" applyAlignment="1" applyProtection="1">
      <alignment horizontal="center"/>
    </xf>
    <xf numFmtId="0" fontId="15" fillId="8" borderId="18" xfId="0" applyFont="1" applyFill="1" applyBorder="1" applyAlignment="1" applyProtection="1">
      <alignment horizontal="center"/>
    </xf>
    <xf numFmtId="0" fontId="15" fillId="8" borderId="37" xfId="0" applyFont="1" applyFill="1" applyBorder="1" applyAlignment="1" applyProtection="1">
      <alignment horizontal="center"/>
    </xf>
    <xf numFmtId="0" fontId="15" fillId="8" borderId="21" xfId="0" applyFont="1" applyFill="1" applyBorder="1" applyAlignment="1" applyProtection="1">
      <alignment horizontal="center"/>
    </xf>
    <xf numFmtId="0" fontId="15" fillId="8" borderId="27" xfId="0" applyFont="1" applyFill="1" applyBorder="1" applyAlignment="1">
      <alignment horizontal="center"/>
    </xf>
    <xf numFmtId="0" fontId="15" fillId="8" borderId="31" xfId="0" applyFont="1" applyFill="1" applyBorder="1" applyAlignment="1">
      <alignment horizontal="center"/>
    </xf>
    <xf numFmtId="0" fontId="15" fillId="8" borderId="29" xfId="0" applyFont="1" applyFill="1" applyBorder="1" applyAlignment="1">
      <alignment horizontal="center"/>
    </xf>
    <xf numFmtId="0" fontId="15" fillId="8" borderId="32" xfId="0" applyFont="1" applyFill="1" applyBorder="1" applyAlignment="1">
      <alignment horizontal="center"/>
    </xf>
    <xf numFmtId="0" fontId="15" fillId="0" borderId="0" xfId="0" applyFont="1" applyAlignment="1" applyProtection="1">
      <alignment horizontal="left"/>
    </xf>
    <xf numFmtId="0" fontId="6" fillId="3" borderId="25" xfId="0" applyFont="1" applyFill="1" applyBorder="1" applyAlignment="1">
      <alignment horizontal="distributed"/>
    </xf>
    <xf numFmtId="0" fontId="15" fillId="8" borderId="27" xfId="0" applyFont="1" applyFill="1" applyBorder="1" applyAlignment="1"/>
    <xf numFmtId="0" fontId="15" fillId="8" borderId="29" xfId="0" applyFont="1" applyFill="1" applyBorder="1" applyAlignment="1"/>
    <xf numFmtId="0" fontId="6" fillId="3" borderId="24" xfId="0" applyFont="1" applyFill="1" applyBorder="1" applyAlignment="1">
      <alignment horizontal="distributed"/>
    </xf>
    <xf numFmtId="0" fontId="6" fillId="3" borderId="23" xfId="0" applyFont="1" applyFill="1" applyBorder="1" applyAlignment="1">
      <alignment horizontal="distributed"/>
    </xf>
    <xf numFmtId="0" fontId="6" fillId="3" borderId="24" xfId="0" applyFont="1" applyFill="1" applyBorder="1" applyAlignment="1">
      <alignment horizontal="distributed" vertical="center"/>
    </xf>
    <xf numFmtId="0" fontId="6" fillId="3" borderId="25"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0" borderId="0" xfId="0" applyFont="1" applyBorder="1" applyAlignment="1" applyProtection="1">
      <alignment horizontal="left"/>
    </xf>
    <xf numFmtId="38" fontId="7" fillId="3" borderId="30" xfId="3" applyFont="1" applyFill="1" applyBorder="1" applyAlignment="1" applyProtection="1">
      <alignment horizontal="distributed"/>
    </xf>
    <xf numFmtId="38" fontId="7" fillId="3" borderId="22" xfId="3" applyFont="1" applyFill="1" applyBorder="1" applyAlignment="1" applyProtection="1">
      <alignment horizontal="distributed"/>
    </xf>
    <xf numFmtId="38" fontId="8" fillId="9" borderId="22" xfId="3" applyFont="1" applyFill="1" applyBorder="1" applyAlignment="1" applyProtection="1">
      <alignment horizontal="distributed"/>
    </xf>
    <xf numFmtId="38" fontId="7" fillId="10" borderId="22" xfId="3" applyFont="1" applyFill="1" applyBorder="1" applyAlignment="1" applyProtection="1">
      <alignment horizontal="distributed"/>
    </xf>
    <xf numFmtId="38" fontId="6" fillId="0" borderId="23" xfId="3" applyFont="1" applyBorder="1" applyAlignment="1" applyProtection="1">
      <alignment horizontal="distributed"/>
    </xf>
    <xf numFmtId="0" fontId="6" fillId="0" borderId="38" xfId="0" applyFont="1" applyBorder="1" applyAlignment="1" applyProtection="1">
      <alignment horizontal="distributed"/>
    </xf>
    <xf numFmtId="0" fontId="6" fillId="3" borderId="30" xfId="0" applyFont="1" applyFill="1" applyBorder="1" applyAlignment="1" applyProtection="1">
      <alignment horizontal="distributed"/>
    </xf>
    <xf numFmtId="0" fontId="6" fillId="3" borderId="22" xfId="0" applyFont="1" applyFill="1" applyBorder="1" applyAlignment="1" applyProtection="1">
      <alignment horizontal="distributed"/>
    </xf>
    <xf numFmtId="0" fontId="6" fillId="3" borderId="23" xfId="0" applyFont="1" applyFill="1" applyBorder="1" applyAlignment="1" applyProtection="1">
      <alignment horizontal="distributed"/>
    </xf>
    <xf numFmtId="0" fontId="5" fillId="0" borderId="0" xfId="0" applyFont="1" applyAlignment="1">
      <alignment horizontal="distributed"/>
    </xf>
    <xf numFmtId="38" fontId="5" fillId="0" borderId="30" xfId="3" applyFont="1" applyBorder="1" applyAlignment="1" applyProtection="1">
      <alignment horizontal="distributed"/>
    </xf>
    <xf numFmtId="0" fontId="8" fillId="11" borderId="30" xfId="0" applyFont="1" applyFill="1" applyBorder="1" applyAlignment="1" applyProtection="1">
      <alignment horizontal="distributed"/>
    </xf>
    <xf numFmtId="0" fontId="8" fillId="11" borderId="22" xfId="0" applyFont="1" applyFill="1" applyBorder="1" applyAlignment="1" applyProtection="1">
      <alignment horizontal="distributed"/>
    </xf>
    <xf numFmtId="0" fontId="8" fillId="11" borderId="23" xfId="0" applyFont="1" applyFill="1" applyBorder="1" applyAlignment="1" applyProtection="1">
      <alignment horizontal="distributed"/>
    </xf>
    <xf numFmtId="0" fontId="5" fillId="0" borderId="16" xfId="0" applyFont="1" applyBorder="1" applyAlignment="1">
      <alignment horizontal="right"/>
    </xf>
    <xf numFmtId="0" fontId="5" fillId="0" borderId="0" xfId="0" applyFont="1" applyAlignment="1">
      <alignment horizontal="right"/>
    </xf>
    <xf numFmtId="0" fontId="6" fillId="3" borderId="38" xfId="0" applyFont="1" applyFill="1" applyBorder="1" applyAlignment="1">
      <alignment horizontal="distributed" vertical="center"/>
    </xf>
    <xf numFmtId="38" fontId="14" fillId="9" borderId="0" xfId="3" applyFont="1" applyFill="1" applyAlignment="1" applyProtection="1">
      <alignment horizontal="center"/>
    </xf>
    <xf numFmtId="10" fontId="9" fillId="12" borderId="12" xfId="1" applyNumberFormat="1" applyFont="1" applyFill="1" applyBorder="1" applyAlignment="1" applyProtection="1">
      <alignment horizontal="center"/>
    </xf>
    <xf numFmtId="14" fontId="1" fillId="0" borderId="0" xfId="0" applyNumberFormat="1" applyFont="1" applyFill="1"/>
    <xf numFmtId="0" fontId="25" fillId="0" borderId="0" xfId="0" applyFont="1" applyAlignment="1" applyProtection="1">
      <alignment horizontal="left"/>
    </xf>
    <xf numFmtId="0" fontId="26" fillId="0" borderId="0" xfId="0" applyFont="1" applyProtection="1"/>
    <xf numFmtId="14" fontId="26" fillId="0" borderId="0" xfId="0" applyNumberFormat="1" applyFont="1"/>
    <xf numFmtId="0" fontId="26" fillId="0" borderId="0" xfId="0" applyFont="1"/>
    <xf numFmtId="0" fontId="27" fillId="0" borderId="0" xfId="0" applyFont="1"/>
    <xf numFmtId="0" fontId="26" fillId="0" borderId="0" xfId="0" applyFont="1" applyAlignment="1" applyProtection="1">
      <alignment horizontal="left"/>
    </xf>
    <xf numFmtId="0" fontId="25" fillId="3" borderId="38" xfId="0" applyFont="1" applyFill="1" applyBorder="1" applyAlignment="1" applyProtection="1">
      <alignment horizontal="distributed"/>
    </xf>
    <xf numFmtId="177" fontId="26" fillId="8" borderId="26" xfId="0" applyNumberFormat="1" applyFont="1" applyFill="1" applyBorder="1" applyAlignment="1">
      <alignment horizontal="center"/>
    </xf>
    <xf numFmtId="0" fontId="26" fillId="8" borderId="27" xfId="0" applyFont="1" applyFill="1" applyBorder="1" applyAlignment="1">
      <alignment horizontal="center"/>
    </xf>
    <xf numFmtId="0" fontId="26" fillId="8" borderId="31" xfId="0" applyFont="1" applyFill="1" applyBorder="1" applyAlignment="1">
      <alignment horizontal="center"/>
    </xf>
    <xf numFmtId="3" fontId="27" fillId="0" borderId="0" xfId="0" applyNumberFormat="1" applyFont="1"/>
    <xf numFmtId="10" fontId="27" fillId="0" borderId="0" xfId="0" applyNumberFormat="1" applyFont="1"/>
    <xf numFmtId="177" fontId="26" fillId="8" borderId="28" xfId="0" applyNumberFormat="1" applyFont="1" applyFill="1" applyBorder="1" applyAlignment="1">
      <alignment horizontal="center"/>
    </xf>
    <xf numFmtId="0" fontId="26" fillId="8" borderId="29" xfId="0" applyFont="1" applyFill="1" applyBorder="1" applyAlignment="1">
      <alignment horizontal="center"/>
    </xf>
    <xf numFmtId="0" fontId="26" fillId="8" borderId="32" xfId="0" applyFont="1" applyFill="1" applyBorder="1" applyAlignment="1">
      <alignment horizontal="center"/>
    </xf>
    <xf numFmtId="0" fontId="25" fillId="3" borderId="24" xfId="0" applyFont="1" applyFill="1" applyBorder="1" applyAlignment="1">
      <alignment horizontal="center"/>
    </xf>
    <xf numFmtId="0" fontId="25" fillId="12" borderId="25" xfId="0" applyFont="1" applyFill="1" applyBorder="1" applyAlignment="1">
      <alignment horizontal="center"/>
    </xf>
    <xf numFmtId="0" fontId="25" fillId="3" borderId="25" xfId="0" applyFont="1" applyFill="1" applyBorder="1" applyAlignment="1">
      <alignment horizontal="center"/>
    </xf>
    <xf numFmtId="0" fontId="25" fillId="3" borderId="23" xfId="0" applyFont="1" applyFill="1" applyBorder="1" applyAlignment="1">
      <alignment horizontal="center"/>
    </xf>
    <xf numFmtId="0" fontId="27" fillId="12" borderId="38" xfId="0" applyFont="1" applyFill="1" applyBorder="1"/>
    <xf numFmtId="0" fontId="27" fillId="0" borderId="38" xfId="0" applyFont="1" applyBorder="1"/>
    <xf numFmtId="0" fontId="26" fillId="8" borderId="39" xfId="0" applyFont="1" applyFill="1" applyBorder="1" applyAlignment="1">
      <alignment horizontal="center"/>
    </xf>
    <xf numFmtId="0" fontId="26" fillId="12" borderId="40" xfId="0" applyFont="1" applyFill="1" applyBorder="1" applyAlignment="1">
      <alignment horizontal="center"/>
    </xf>
    <xf numFmtId="0" fontId="26" fillId="8" borderId="40" xfId="0" applyFont="1" applyFill="1" applyBorder="1" applyAlignment="1">
      <alignment horizontal="center"/>
    </xf>
    <xf numFmtId="0" fontId="26" fillId="8" borderId="41" xfId="0" applyFont="1" applyFill="1" applyBorder="1" applyAlignment="1">
      <alignment horizontal="center"/>
    </xf>
    <xf numFmtId="38" fontId="27" fillId="12" borderId="0" xfId="3" applyFont="1" applyFill="1"/>
    <xf numFmtId="178" fontId="27" fillId="0" borderId="0" xfId="1" applyNumberFormat="1" applyFont="1"/>
    <xf numFmtId="178" fontId="27" fillId="12" borderId="0" xfId="0" applyNumberFormat="1" applyFont="1" applyFill="1"/>
    <xf numFmtId="0" fontId="27" fillId="12" borderId="0" xfId="0" applyFont="1" applyFill="1"/>
    <xf numFmtId="0" fontId="26" fillId="8" borderId="26" xfId="0" applyFont="1" applyFill="1" applyBorder="1" applyAlignment="1">
      <alignment horizontal="center"/>
    </xf>
    <xf numFmtId="0" fontId="26" fillId="12" borderId="27" xfId="0" applyFont="1" applyFill="1" applyBorder="1" applyAlignment="1">
      <alignment horizontal="center"/>
    </xf>
    <xf numFmtId="0" fontId="26" fillId="8" borderId="28" xfId="0" applyFont="1" applyFill="1" applyBorder="1" applyAlignment="1">
      <alignment horizontal="center"/>
    </xf>
    <xf numFmtId="0" fontId="26" fillId="12" borderId="29" xfId="0" applyFont="1" applyFill="1" applyBorder="1" applyAlignment="1">
      <alignment horizontal="center"/>
    </xf>
    <xf numFmtId="0" fontId="27" fillId="0" borderId="0" xfId="0" applyFont="1" applyBorder="1"/>
    <xf numFmtId="38" fontId="27" fillId="0" borderId="0" xfId="3" applyFont="1" applyFill="1"/>
    <xf numFmtId="0" fontId="27" fillId="4" borderId="38" xfId="0" applyFont="1" applyFill="1" applyBorder="1"/>
    <xf numFmtId="0" fontId="28" fillId="8" borderId="42" xfId="0" applyFont="1" applyFill="1" applyBorder="1" applyAlignment="1">
      <alignment horizontal="center"/>
    </xf>
    <xf numFmtId="0" fontId="28" fillId="8" borderId="43" xfId="0" applyFont="1" applyFill="1" applyBorder="1" applyAlignment="1">
      <alignment horizontal="center"/>
    </xf>
    <xf numFmtId="0" fontId="28" fillId="8" borderId="44" xfId="0" applyFont="1" applyFill="1" applyBorder="1" applyAlignment="1">
      <alignment horizontal="center"/>
    </xf>
    <xf numFmtId="179" fontId="27" fillId="8" borderId="45" xfId="0" applyNumberFormat="1" applyFont="1" applyFill="1" applyBorder="1"/>
    <xf numFmtId="0" fontId="27" fillId="8" borderId="46" xfId="0" applyFont="1" applyFill="1" applyBorder="1"/>
    <xf numFmtId="3" fontId="27" fillId="8" borderId="46" xfId="0" applyNumberFormat="1" applyFont="1" applyFill="1" applyBorder="1"/>
    <xf numFmtId="3" fontId="27" fillId="8" borderId="18" xfId="0" applyNumberFormat="1" applyFont="1" applyFill="1" applyBorder="1"/>
    <xf numFmtId="179" fontId="27" fillId="8" borderId="26" xfId="0" applyNumberFormat="1" applyFont="1" applyFill="1" applyBorder="1"/>
    <xf numFmtId="0" fontId="27" fillId="8" borderId="27" xfId="0" applyFont="1" applyFill="1" applyBorder="1"/>
    <xf numFmtId="3" fontId="27" fillId="8" borderId="27" xfId="0" applyNumberFormat="1" applyFont="1" applyFill="1" applyBorder="1"/>
    <xf numFmtId="3" fontId="27" fillId="8" borderId="31" xfId="0" applyNumberFormat="1" applyFont="1" applyFill="1" applyBorder="1"/>
    <xf numFmtId="179" fontId="27" fillId="8" borderId="28" xfId="0" applyNumberFormat="1" applyFont="1" applyFill="1" applyBorder="1"/>
    <xf numFmtId="0" fontId="27" fillId="8" borderId="29" xfId="0" applyFont="1" applyFill="1" applyBorder="1"/>
    <xf numFmtId="3" fontId="27" fillId="8" borderId="29" xfId="0" applyNumberFormat="1" applyFont="1" applyFill="1" applyBorder="1"/>
    <xf numFmtId="3" fontId="27" fillId="8" borderId="32" xfId="0" applyNumberFormat="1" applyFont="1" applyFill="1" applyBorder="1"/>
    <xf numFmtId="0" fontId="30" fillId="0" borderId="0" xfId="2" applyFont="1" applyAlignment="1" applyProtection="1"/>
    <xf numFmtId="0" fontId="13" fillId="0" borderId="6" xfId="0" applyFont="1" applyBorder="1" applyAlignment="1" applyProtection="1">
      <alignment horizontal="left"/>
    </xf>
    <xf numFmtId="0" fontId="31" fillId="0" borderId="27" xfId="0" applyFont="1" applyBorder="1" applyAlignment="1">
      <alignment horizontal="center"/>
    </xf>
    <xf numFmtId="10" fontId="0" fillId="0" borderId="0" xfId="0" applyNumberFormat="1"/>
    <xf numFmtId="0" fontId="27" fillId="8" borderId="27" xfId="0" applyFont="1" applyFill="1" applyBorder="1" applyAlignment="1">
      <alignment vertical="center"/>
    </xf>
    <xf numFmtId="38" fontId="0" fillId="0" borderId="27" xfId="3" applyFont="1" applyBorder="1" applyAlignment="1">
      <alignment vertical="center"/>
    </xf>
    <xf numFmtId="0" fontId="0" fillId="0" borderId="27" xfId="0" applyBorder="1" applyAlignment="1">
      <alignment vertical="center"/>
    </xf>
    <xf numFmtId="0" fontId="0" fillId="0" borderId="0" xfId="0" applyAlignment="1">
      <alignment vertical="center"/>
    </xf>
    <xf numFmtId="0" fontId="33" fillId="8" borderId="27" xfId="0" applyFont="1" applyFill="1" applyBorder="1" applyAlignment="1">
      <alignment horizontal="center" vertical="center"/>
    </xf>
    <xf numFmtId="38" fontId="0" fillId="0" borderId="27" xfId="0" applyNumberFormat="1" applyBorder="1" applyAlignment="1">
      <alignment vertical="center"/>
    </xf>
    <xf numFmtId="0" fontId="34" fillId="13" borderId="27" xfId="0" applyFont="1" applyFill="1" applyBorder="1" applyAlignment="1">
      <alignment horizontal="center" vertical="center"/>
    </xf>
    <xf numFmtId="10" fontId="36" fillId="0" borderId="27" xfId="1" applyNumberFormat="1" applyFont="1" applyBorder="1" applyAlignment="1">
      <alignment vertical="center"/>
    </xf>
    <xf numFmtId="10" fontId="34" fillId="0" borderId="27" xfId="1" applyNumberFormat="1" applyFont="1" applyBorder="1" applyAlignment="1">
      <alignment vertical="center"/>
    </xf>
    <xf numFmtId="10" fontId="37" fillId="0" borderId="27" xfId="0" applyNumberFormat="1" applyFont="1" applyBorder="1" applyAlignment="1">
      <alignment vertical="center"/>
    </xf>
    <xf numFmtId="10" fontId="34" fillId="0" borderId="27" xfId="0" applyNumberFormat="1" applyFont="1" applyBorder="1" applyAlignment="1">
      <alignment vertical="center"/>
    </xf>
    <xf numFmtId="10" fontId="37" fillId="0" borderId="27" xfId="1" applyNumberFormat="1" applyFont="1" applyBorder="1" applyAlignment="1">
      <alignment vertical="center"/>
    </xf>
    <xf numFmtId="0" fontId="38" fillId="13" borderId="27" xfId="0" applyFont="1" applyFill="1" applyBorder="1" applyAlignment="1">
      <alignment horizontal="center" vertical="center"/>
    </xf>
    <xf numFmtId="10" fontId="40" fillId="0" borderId="27" xfId="1" applyNumberFormat="1" applyFont="1" applyBorder="1" applyAlignment="1">
      <alignment vertical="center"/>
    </xf>
    <xf numFmtId="10" fontId="40" fillId="0" borderId="27" xfId="0" applyNumberFormat="1" applyFont="1" applyBorder="1" applyAlignment="1">
      <alignment vertical="center"/>
    </xf>
    <xf numFmtId="0" fontId="35" fillId="0" borderId="27" xfId="0" applyFont="1" applyBorder="1" applyAlignment="1">
      <alignment horizontal="center" vertical="center"/>
    </xf>
    <xf numFmtId="10" fontId="41" fillId="0" borderId="27" xfId="0" applyNumberFormat="1" applyFont="1" applyBorder="1" applyAlignment="1">
      <alignment vertical="center"/>
    </xf>
    <xf numFmtId="0" fontId="18" fillId="0" borderId="0" xfId="0" applyFont="1" applyAlignment="1">
      <alignment horizontal="center"/>
    </xf>
    <xf numFmtId="0" fontId="18" fillId="0" borderId="47" xfId="0" applyFont="1" applyBorder="1" applyAlignment="1">
      <alignment horizontal="center"/>
    </xf>
    <xf numFmtId="14" fontId="26" fillId="0" borderId="0" xfId="0" applyNumberFormat="1" applyFont="1" applyAlignment="1">
      <alignment horizontal="center"/>
    </xf>
    <xf numFmtId="0" fontId="39" fillId="0" borderId="0" xfId="0" applyFont="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chemeClr val="bg1">
                    <a:lumMod val="95000"/>
                  </a:schemeClr>
                </a:solidFill>
                <a:latin typeface="ＭＳ Ｐゴシック"/>
                <a:ea typeface="ＭＳ Ｐゴシック"/>
                <a:cs typeface="ＭＳ Ｐゴシック"/>
              </a:defRPr>
            </a:pPr>
            <a:r>
              <a:rPr lang="ja-JP" altLang="en-US" sz="2000" b="1" i="0" u="none" strike="noStrike" baseline="0">
                <a:solidFill>
                  <a:schemeClr val="bg1">
                    <a:lumMod val="95000"/>
                  </a:schemeClr>
                </a:solidFill>
                <a:latin typeface="ＭＳ Ｐゴシック"/>
                <a:ea typeface="ＭＳ Ｐゴシック"/>
              </a:rPr>
              <a:t>ABC分析（パレート図）</a:t>
            </a:r>
          </a:p>
        </c:rich>
      </c:tx>
      <c:layout>
        <c:manualLayout>
          <c:xMode val="edge"/>
          <c:yMode val="edge"/>
          <c:x val="0.35520833333333335"/>
          <c:y val="2.0202020202020204E-2"/>
        </c:manualLayout>
      </c:layout>
      <c:overlay val="0"/>
      <c:spPr>
        <a:solidFill>
          <a:srgbClr val="FFFF00"/>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416670315888302"/>
          <c:y val="0.14145854128158414"/>
          <c:w val="0.88749999999999996"/>
          <c:h val="0.66835016835016836"/>
        </c:manualLayout>
      </c:layout>
      <c:barChart>
        <c:barDir val="col"/>
        <c:grouping val="clustered"/>
        <c:varyColors val="1"/>
        <c:ser>
          <c:idx val="0"/>
          <c:order val="0"/>
          <c:tx>
            <c:strRef>
              <c:f>ＡＢＣ分析!$D$172</c:f>
              <c:strCache>
                <c:ptCount val="1"/>
                <c:pt idx="0">
                  <c:v>売上比</c:v>
                </c:pt>
              </c:strCache>
            </c:strRef>
          </c:tx>
          <c:spPr>
            <a:solidFill>
              <a:srgbClr val="8080FF"/>
            </a:solidFill>
            <a:ln w="12700">
              <a:solidFill>
                <a:srgbClr val="000000"/>
              </a:solidFill>
              <a:prstDash val="solid"/>
            </a:ln>
          </c:spPr>
          <c:invertIfNegative val="0"/>
          <c:dPt>
            <c:idx val="0"/>
            <c:invertIfNegative val="0"/>
            <c:bubble3D val="0"/>
          </c:dPt>
          <c:dPt>
            <c:idx val="1"/>
            <c:invertIfNegative val="0"/>
            <c:bubble3D val="0"/>
            <c:spPr>
              <a:solidFill>
                <a:srgbClr val="802060"/>
              </a:solidFill>
              <a:ln w="12700">
                <a:solidFill>
                  <a:srgbClr val="000000"/>
                </a:solidFill>
                <a:prstDash val="solid"/>
              </a:ln>
            </c:spPr>
          </c:dPt>
          <c:dPt>
            <c:idx val="2"/>
            <c:invertIfNegative val="0"/>
            <c:bubble3D val="0"/>
            <c:spPr>
              <a:solidFill>
                <a:srgbClr val="FFFFC0"/>
              </a:solidFill>
              <a:ln w="12700">
                <a:solidFill>
                  <a:srgbClr val="000000"/>
                </a:solidFill>
                <a:prstDash val="solid"/>
              </a:ln>
            </c:spPr>
          </c:dPt>
          <c:dPt>
            <c:idx val="3"/>
            <c:invertIfNegative val="0"/>
            <c:bubble3D val="0"/>
            <c:spPr>
              <a:solidFill>
                <a:srgbClr val="A0E0E0"/>
              </a:solidFill>
              <a:ln w="12700">
                <a:solidFill>
                  <a:srgbClr val="000000"/>
                </a:solidFill>
                <a:prstDash val="solid"/>
              </a:ln>
            </c:spPr>
          </c:dPt>
          <c:dPt>
            <c:idx val="4"/>
            <c:invertIfNegative val="0"/>
            <c:bubble3D val="0"/>
            <c:spPr>
              <a:solidFill>
                <a:srgbClr val="600080"/>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80C0"/>
              </a:solidFill>
              <a:ln w="12700">
                <a:solidFill>
                  <a:srgbClr val="000000"/>
                </a:solidFill>
                <a:prstDash val="solid"/>
              </a:ln>
            </c:spPr>
          </c:dPt>
          <c:dPt>
            <c:idx val="7"/>
            <c:invertIfNegative val="0"/>
            <c:bubble3D val="0"/>
            <c:spPr>
              <a:solidFill>
                <a:srgbClr val="C0C0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Pt>
            <c:idx val="13"/>
            <c:invertIfNegative val="0"/>
            <c:bubble3D val="0"/>
            <c:spPr>
              <a:solidFill>
                <a:srgbClr val="800000"/>
              </a:solidFill>
              <a:ln w="12700">
                <a:solidFill>
                  <a:srgbClr val="000000"/>
                </a:solidFill>
                <a:prstDash val="solid"/>
              </a:ln>
            </c:spPr>
          </c:dPt>
          <c:dPt>
            <c:idx val="14"/>
            <c:invertIfNegative val="0"/>
            <c:bubble3D val="0"/>
            <c:spPr>
              <a:solidFill>
                <a:srgbClr val="008080"/>
              </a:solidFill>
              <a:ln w="12700">
                <a:solidFill>
                  <a:srgbClr val="000000"/>
                </a:solidFill>
                <a:prstDash val="solid"/>
              </a:ln>
            </c:spPr>
          </c:dPt>
          <c:dPt>
            <c:idx val="15"/>
            <c:invertIfNegative val="0"/>
            <c:bubble3D val="0"/>
            <c:spPr>
              <a:solidFill>
                <a:srgbClr val="0000FF"/>
              </a:solidFill>
              <a:ln w="12700">
                <a:solidFill>
                  <a:srgbClr val="000000"/>
                </a:solidFill>
                <a:prstDash val="solid"/>
              </a:ln>
            </c:spPr>
          </c:dPt>
          <c:dPt>
            <c:idx val="16"/>
            <c:invertIfNegative val="0"/>
            <c:bubble3D val="0"/>
            <c:spPr>
              <a:solidFill>
                <a:srgbClr val="00CCFF"/>
              </a:solidFill>
              <a:ln w="12700">
                <a:solidFill>
                  <a:srgbClr val="000000"/>
                </a:solidFill>
                <a:prstDash val="solid"/>
              </a:ln>
            </c:spPr>
          </c:dPt>
          <c:dPt>
            <c:idx val="17"/>
            <c:invertIfNegative val="0"/>
            <c:bubble3D val="0"/>
            <c:spPr>
              <a:solidFill>
                <a:srgbClr val="69FFFF"/>
              </a:solidFill>
              <a:ln w="12700">
                <a:solidFill>
                  <a:srgbClr val="000000"/>
                </a:solidFill>
                <a:prstDash val="solid"/>
              </a:ln>
            </c:spPr>
          </c:dPt>
          <c:dPt>
            <c:idx val="18"/>
            <c:invertIfNegative val="0"/>
            <c:bubble3D val="0"/>
            <c:spPr>
              <a:solidFill>
                <a:srgbClr val="CCFFCC"/>
              </a:solidFill>
              <a:ln w="12700">
                <a:solidFill>
                  <a:srgbClr val="000000"/>
                </a:solidFill>
                <a:prstDash val="solid"/>
              </a:ln>
            </c:spPr>
          </c:dPt>
          <c:dPt>
            <c:idx val="19"/>
            <c:invertIfNegative val="0"/>
            <c:bubble3D val="0"/>
            <c:spPr>
              <a:solidFill>
                <a:srgbClr val="FFFF99"/>
              </a:solidFill>
              <a:ln w="12700">
                <a:solidFill>
                  <a:srgbClr val="000000"/>
                </a:solidFill>
                <a:prstDash val="solid"/>
              </a:ln>
            </c:spPr>
          </c:dPt>
          <c:dPt>
            <c:idx val="20"/>
            <c:invertIfNegative val="0"/>
            <c:bubble3D val="0"/>
            <c:spPr>
              <a:solidFill>
                <a:srgbClr val="A6CAF0"/>
              </a:solidFill>
              <a:ln w="12700">
                <a:solidFill>
                  <a:srgbClr val="000000"/>
                </a:solidFill>
                <a:prstDash val="solid"/>
              </a:ln>
            </c:spPr>
          </c:dPt>
          <c:dPt>
            <c:idx val="21"/>
            <c:invertIfNegative val="0"/>
            <c:bubble3D val="0"/>
            <c:spPr>
              <a:solidFill>
                <a:srgbClr val="CC9CCC"/>
              </a:solidFill>
              <a:ln w="12700">
                <a:solidFill>
                  <a:srgbClr val="000000"/>
                </a:solidFill>
                <a:prstDash val="solid"/>
              </a:ln>
            </c:spPr>
          </c:dPt>
          <c:dPt>
            <c:idx val="22"/>
            <c:invertIfNegative val="0"/>
            <c:bubble3D val="0"/>
            <c:spPr>
              <a:solidFill>
                <a:srgbClr val="CC99FF"/>
              </a:solidFill>
              <a:ln w="12700">
                <a:solidFill>
                  <a:srgbClr val="000000"/>
                </a:solidFill>
                <a:prstDash val="solid"/>
              </a:ln>
            </c:spPr>
          </c:dPt>
          <c:dPt>
            <c:idx val="23"/>
            <c:invertIfNegative val="0"/>
            <c:bubble3D val="0"/>
            <c:spPr>
              <a:solidFill>
                <a:srgbClr val="E3E3E3"/>
              </a:solidFill>
              <a:ln w="12700">
                <a:solidFill>
                  <a:srgbClr val="000000"/>
                </a:solidFill>
                <a:prstDash val="solid"/>
              </a:ln>
            </c:spPr>
          </c:dPt>
          <c:dPt>
            <c:idx val="24"/>
            <c:invertIfNegative val="0"/>
            <c:bubble3D val="0"/>
            <c:spPr>
              <a:solidFill>
                <a:srgbClr val="3366FF"/>
              </a:solidFill>
              <a:ln w="12700">
                <a:solidFill>
                  <a:srgbClr val="000000"/>
                </a:solidFill>
                <a:prstDash val="solid"/>
              </a:ln>
            </c:spPr>
          </c:dPt>
          <c:dPt>
            <c:idx val="25"/>
            <c:invertIfNegative val="0"/>
            <c:bubble3D val="0"/>
            <c:spPr>
              <a:solidFill>
                <a:srgbClr val="33CCCC"/>
              </a:solidFill>
              <a:ln w="12700">
                <a:solidFill>
                  <a:srgbClr val="000000"/>
                </a:solidFill>
                <a:prstDash val="solid"/>
              </a:ln>
            </c:spPr>
          </c:dPt>
          <c:dPt>
            <c:idx val="26"/>
            <c:invertIfNegative val="0"/>
            <c:bubble3D val="0"/>
            <c:spPr>
              <a:solidFill>
                <a:srgbClr val="339933"/>
              </a:solidFill>
              <a:ln w="12700">
                <a:solidFill>
                  <a:srgbClr val="000000"/>
                </a:solidFill>
                <a:prstDash val="solid"/>
              </a:ln>
            </c:spPr>
          </c:dPt>
          <c:dPt>
            <c:idx val="27"/>
            <c:invertIfNegative val="0"/>
            <c:bubble3D val="0"/>
            <c:spPr>
              <a:solidFill>
                <a:srgbClr val="999933"/>
              </a:solidFill>
              <a:ln w="12700">
                <a:solidFill>
                  <a:srgbClr val="000000"/>
                </a:solidFill>
                <a:prstDash val="solid"/>
              </a:ln>
            </c:spPr>
          </c:dPt>
          <c:dPt>
            <c:idx val="28"/>
            <c:invertIfNegative val="0"/>
            <c:bubble3D val="0"/>
            <c:spPr>
              <a:solidFill>
                <a:srgbClr val="996633"/>
              </a:solidFill>
              <a:ln w="12700">
                <a:solidFill>
                  <a:srgbClr val="000000"/>
                </a:solidFill>
                <a:prstDash val="solid"/>
              </a:ln>
            </c:spPr>
          </c:dPt>
          <c:dPt>
            <c:idx val="29"/>
            <c:invertIfNegative val="0"/>
            <c:bubble3D val="0"/>
            <c:spPr>
              <a:solidFill>
                <a:srgbClr val="996666"/>
              </a:solidFill>
              <a:ln w="12700">
                <a:solidFill>
                  <a:srgbClr val="000000"/>
                </a:solidFill>
                <a:prstDash val="solid"/>
              </a:ln>
            </c:spPr>
          </c:dPt>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ＡＢＣ分析!$D$173:$D$202</c:f>
              <c:numCache>
                <c:formatCode>0.00%</c:formatCode>
                <c:ptCount val="30"/>
                <c:pt idx="0">
                  <c:v>0.22986383134555199</c:v>
                </c:pt>
                <c:pt idx="1">
                  <c:v>0.10000203447018501</c:v>
                </c:pt>
                <c:pt idx="2">
                  <c:v>7.1267490574925596E-2</c:v>
                </c:pt>
                <c:pt idx="3">
                  <c:v>6.0642861278867997E-2</c:v>
                </c:pt>
                <c:pt idx="4">
                  <c:v>5.8999635360343798E-2</c:v>
                </c:pt>
                <c:pt idx="5">
                  <c:v>4.8827284436146597E-2</c:v>
                </c:pt>
                <c:pt idx="6">
                  <c:v>4.7105809664359399E-2</c:v>
                </c:pt>
                <c:pt idx="7">
                  <c:v>3.9853705943939402E-2</c:v>
                </c:pt>
                <c:pt idx="8">
                  <c:v>3.7856795208666201E-2</c:v>
                </c:pt>
                <c:pt idx="9">
                  <c:v>3.5543759106210299E-2</c:v>
                </c:pt>
                <c:pt idx="10">
                  <c:v>3.4510874243138E-2</c:v>
                </c:pt>
                <c:pt idx="11">
                  <c:v>3.2513963507864799E-2</c:v>
                </c:pt>
                <c:pt idx="12">
                  <c:v>3.1925532131326602E-2</c:v>
                </c:pt>
                <c:pt idx="13">
                  <c:v>2.8136722656329501E-2</c:v>
                </c:pt>
                <c:pt idx="14">
                  <c:v>2.7793992679037299E-2</c:v>
                </c:pt>
                <c:pt idx="15">
                  <c:v>2.1033291757109301E-2</c:v>
                </c:pt>
                <c:pt idx="16">
                  <c:v>2.07703756101454E-2</c:v>
                </c:pt>
                <c:pt idx="17">
                  <c:v>1.6967481341560901E-2</c:v>
                </c:pt>
                <c:pt idx="18">
                  <c:v>1.2832811935141099E-2</c:v>
                </c:pt>
                <c:pt idx="19">
                  <c:v>8.5009554184983394E-3</c:v>
                </c:pt>
                <c:pt idx="20">
                  <c:v>7.4868502802091404E-3</c:v>
                </c:pt>
                <c:pt idx="21">
                  <c:v>6.4602253253978597E-3</c:v>
                </c:pt>
                <c:pt idx="22">
                  <c:v>6.1973091784339896E-3</c:v>
                </c:pt>
                <c:pt idx="23">
                  <c:v>4.61355238838975E-3</c:v>
                </c:pt>
                <c:pt idx="24">
                  <c:v>4.46018463599416E-3</c:v>
                </c:pt>
                <c:pt idx="25">
                  <c:v>3.0861347726949102E-3</c:v>
                </c:pt>
                <c:pt idx="26">
                  <c:v>2.7465347495332498E-3</c:v>
                </c:pt>
                <c:pt idx="27">
                  <c:v>0</c:v>
                </c:pt>
                <c:pt idx="28">
                  <c:v>0</c:v>
                </c:pt>
                <c:pt idx="29">
                  <c:v>0</c:v>
                </c:pt>
              </c:numCache>
            </c:numRef>
          </c:val>
        </c:ser>
        <c:dLbls>
          <c:showLegendKey val="0"/>
          <c:showVal val="0"/>
          <c:showCatName val="0"/>
          <c:showSerName val="0"/>
          <c:showPercent val="0"/>
          <c:showBubbleSize val="0"/>
        </c:dLbls>
        <c:gapWidth val="20"/>
        <c:axId val="244206976"/>
        <c:axId val="244216960"/>
      </c:barChart>
      <c:lineChart>
        <c:grouping val="standard"/>
        <c:varyColors val="0"/>
        <c:ser>
          <c:idx val="1"/>
          <c:order val="1"/>
          <c:tx>
            <c:strRef>
              <c:f>ＡＢＣ分析!$E$172</c:f>
              <c:strCache>
                <c:ptCount val="1"/>
                <c:pt idx="0">
                  <c:v>累積売上比</c:v>
                </c:pt>
              </c:strCache>
            </c:strRef>
          </c:tx>
          <c:spPr>
            <a:ln w="38100">
              <a:solidFill>
                <a:srgbClr val="00FF00"/>
              </a:solidFill>
              <a:prstDash val="solid"/>
            </a:ln>
          </c:spPr>
          <c:marker>
            <c:symbol val="diamond"/>
            <c:size val="7"/>
            <c:spPr>
              <a:solidFill>
                <a:srgbClr val="FFFF00"/>
              </a:solidFill>
              <a:ln>
                <a:solidFill>
                  <a:srgbClr val="FF0000"/>
                </a:solidFill>
                <a:prstDash val="solid"/>
              </a:ln>
              <a:effectLst>
                <a:outerShdw dist="35921" dir="2700000" algn="br">
                  <a:srgbClr val="000000"/>
                </a:outerShdw>
              </a:effectLst>
            </c:spPr>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ＡＢＣ分析!$E$173:$E$202</c:f>
              <c:numCache>
                <c:formatCode>0.00%</c:formatCode>
                <c:ptCount val="30"/>
                <c:pt idx="0">
                  <c:v>0.22986383134555199</c:v>
                </c:pt>
                <c:pt idx="1">
                  <c:v>0.32986586581573601</c:v>
                </c:pt>
                <c:pt idx="2">
                  <c:v>0.401133356390662</c:v>
                </c:pt>
                <c:pt idx="3">
                  <c:v>0.46177621766952998</c:v>
                </c:pt>
                <c:pt idx="4">
                  <c:v>0.52077585302987395</c:v>
                </c:pt>
                <c:pt idx="5">
                  <c:v>0.56960313746601998</c:v>
                </c:pt>
                <c:pt idx="6">
                  <c:v>0.61670894713038005</c:v>
                </c:pt>
                <c:pt idx="7">
                  <c:v>0.65656265307431905</c:v>
                </c:pt>
                <c:pt idx="8">
                  <c:v>0.69441944828298496</c:v>
                </c:pt>
                <c:pt idx="9">
                  <c:v>0.72996320738919596</c:v>
                </c:pt>
                <c:pt idx="10">
                  <c:v>0.76447408163233399</c:v>
                </c:pt>
                <c:pt idx="11">
                  <c:v>0.79698804514019805</c:v>
                </c:pt>
                <c:pt idx="12">
                  <c:v>0.82891357727152504</c:v>
                </c:pt>
                <c:pt idx="13">
                  <c:v>0.85705029992785497</c:v>
                </c:pt>
                <c:pt idx="14">
                  <c:v>0.88484429260689201</c:v>
                </c:pt>
                <c:pt idx="15">
                  <c:v>0.90587758436400101</c:v>
                </c:pt>
                <c:pt idx="16">
                  <c:v>0.92664795997414695</c:v>
                </c:pt>
                <c:pt idx="17">
                  <c:v>0.94361544131570796</c:v>
                </c:pt>
                <c:pt idx="18">
                  <c:v>0.95644825325084903</c:v>
                </c:pt>
                <c:pt idx="19">
                  <c:v>0.96494920866934697</c:v>
                </c:pt>
                <c:pt idx="20">
                  <c:v>0.97243605894955598</c:v>
                </c:pt>
                <c:pt idx="21">
                  <c:v>0.97889628427495401</c:v>
                </c:pt>
                <c:pt idx="22">
                  <c:v>0.98509359345338798</c:v>
                </c:pt>
                <c:pt idx="23">
                  <c:v>0.98970714584177799</c:v>
                </c:pt>
                <c:pt idx="24">
                  <c:v>0.99416733047777195</c:v>
                </c:pt>
                <c:pt idx="25">
                  <c:v>0.99725346525046699</c:v>
                </c:pt>
                <c:pt idx="26">
                  <c:v>1</c:v>
                </c:pt>
                <c:pt idx="27">
                  <c:v>1</c:v>
                </c:pt>
                <c:pt idx="28">
                  <c:v>1</c:v>
                </c:pt>
                <c:pt idx="29">
                  <c:v>1</c:v>
                </c:pt>
              </c:numCache>
            </c:numRef>
          </c:val>
          <c:smooth val="0"/>
        </c:ser>
        <c:ser>
          <c:idx val="2"/>
          <c:order val="2"/>
          <c:tx>
            <c:strRef>
              <c:f>ＡＢＣ分析!$G$172</c:f>
              <c:strCache>
                <c:ptCount val="1"/>
                <c:pt idx="0">
                  <c:v>75%ライン</c:v>
                </c:pt>
              </c:strCache>
            </c:strRef>
          </c:tx>
          <c:spPr>
            <a:ln w="38100">
              <a:solidFill>
                <a:srgbClr val="000080"/>
              </a:solidFill>
              <a:prstDash val="solid"/>
            </a:ln>
          </c:spPr>
          <c:marker>
            <c:symbol val="none"/>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ＡＢＣ分析!$G$173:$G$202</c:f>
              <c:numCache>
                <c:formatCode>General</c:formatCode>
                <c:ptCount val="30"/>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numCache>
            </c:numRef>
          </c:val>
          <c:smooth val="0"/>
        </c:ser>
        <c:ser>
          <c:idx val="3"/>
          <c:order val="3"/>
          <c:tx>
            <c:strRef>
              <c:f>ＡＢＣ分析!$H$172</c:f>
              <c:strCache>
                <c:ptCount val="1"/>
                <c:pt idx="0">
                  <c:v>95%ライン</c:v>
                </c:pt>
              </c:strCache>
            </c:strRef>
          </c:tx>
          <c:spPr>
            <a:ln w="38100">
              <a:solidFill>
                <a:srgbClr val="FF0000"/>
              </a:solidFill>
              <a:prstDash val="solid"/>
            </a:ln>
          </c:spPr>
          <c:marker>
            <c:symbol val="none"/>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ＡＢＣ分析!$H$173:$H$202</c:f>
              <c:numCache>
                <c:formatCode>General</c:formatCode>
                <c:ptCount val="3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numCache>
            </c:numRef>
          </c:val>
          <c:smooth val="0"/>
        </c:ser>
        <c:dLbls>
          <c:showLegendKey val="0"/>
          <c:showVal val="0"/>
          <c:showCatName val="0"/>
          <c:showSerName val="0"/>
          <c:showPercent val="0"/>
          <c:showBubbleSize val="0"/>
        </c:dLbls>
        <c:marker val="1"/>
        <c:smooth val="0"/>
        <c:axId val="244206976"/>
        <c:axId val="244216960"/>
      </c:lineChart>
      <c:catAx>
        <c:axId val="24420697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244216960"/>
        <c:crosses val="autoZero"/>
        <c:auto val="1"/>
        <c:lblAlgn val="ctr"/>
        <c:lblOffset val="100"/>
        <c:tickLblSkip val="1"/>
        <c:tickMarkSkip val="1"/>
        <c:noMultiLvlLbl val="0"/>
      </c:catAx>
      <c:valAx>
        <c:axId val="244216960"/>
        <c:scaling>
          <c:orientation val="minMax"/>
          <c:max val="1"/>
          <c:min val="0"/>
        </c:scaling>
        <c:delete val="0"/>
        <c:axPos val="l"/>
        <c:numFmt formatCode="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44206976"/>
        <c:crosses val="autoZero"/>
        <c:crossBetween val="between"/>
      </c:valAx>
      <c:spPr>
        <a:solidFill>
          <a:srgbClr val="C0C0C0"/>
        </a:solidFill>
        <a:ln w="12700">
          <a:solidFill>
            <a:srgbClr val="808080"/>
          </a:solidFill>
          <a:prstDash val="solid"/>
        </a:ln>
      </c:spPr>
    </c:plotArea>
    <c:legend>
      <c:legendPos val="r"/>
      <c:layout>
        <c:manualLayout>
          <c:xMode val="edge"/>
          <c:yMode val="edge"/>
          <c:x val="0.52391878671846814"/>
          <c:y val="0.40250839837851288"/>
          <c:w val="0.43854166666666672"/>
          <c:h val="4.040404040404044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99"/>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solidFill>
                  <a:schemeClr val="bg1">
                    <a:lumMod val="95000"/>
                  </a:schemeClr>
                </a:solidFill>
              </a:defRPr>
            </a:pPr>
            <a:r>
              <a:rPr lang="en-US" altLang="ja-JP" sz="2400">
                <a:solidFill>
                  <a:schemeClr val="bg1">
                    <a:lumMod val="95000"/>
                  </a:schemeClr>
                </a:solidFill>
              </a:rPr>
              <a:t>ABC</a:t>
            </a:r>
            <a:r>
              <a:rPr lang="ja-JP" altLang="en-US" sz="2400">
                <a:solidFill>
                  <a:schemeClr val="bg1">
                    <a:lumMod val="95000"/>
                  </a:schemeClr>
                </a:solidFill>
              </a:rPr>
              <a:t>分析・パレート図</a:t>
            </a:r>
          </a:p>
        </c:rich>
      </c:tx>
      <c:layout/>
      <c:overlay val="0"/>
      <c:spPr>
        <a:solidFill>
          <a:srgbClr val="FFFF00"/>
        </a:solidFill>
      </c:spPr>
    </c:title>
    <c:autoTitleDeleted val="0"/>
    <c:plotArea>
      <c:layout/>
      <c:barChart>
        <c:barDir val="col"/>
        <c:grouping val="clustered"/>
        <c:varyColors val="0"/>
        <c:ser>
          <c:idx val="0"/>
          <c:order val="0"/>
          <c:tx>
            <c:strRef>
              <c:f>ABC分析・印刷用!$B$15</c:f>
              <c:strCache>
                <c:ptCount val="1"/>
                <c:pt idx="0">
                  <c:v>売上合計</c:v>
                </c:pt>
              </c:strCache>
            </c:strRef>
          </c:tx>
          <c:spPr>
            <a:solidFill>
              <a:srgbClr val="FF0000"/>
            </a:solidFill>
          </c:spPr>
          <c:invertIfNegative val="0"/>
          <c:cat>
            <c:strRef>
              <c:f>ABC分析・印刷用!$A$16:$A$41</c:f>
              <c:strCache>
                <c:ptCount val="26"/>
                <c:pt idx="0">
                  <c:v>タイヤ</c:v>
                </c:pt>
                <c:pt idx="1">
                  <c:v>カーAV</c:v>
                </c:pt>
                <c:pt idx="2">
                  <c:v>ホイール</c:v>
                </c:pt>
                <c:pt idx="3">
                  <c:v>GT用品</c:v>
                </c:pt>
                <c:pt idx="4">
                  <c:v>工賃</c:v>
                </c:pt>
                <c:pt idx="5">
                  <c:v>オイル</c:v>
                </c:pt>
                <c:pt idx="6">
                  <c:v>その他</c:v>
                </c:pt>
                <c:pt idx="7">
                  <c:v>フィルム</c:v>
                </c:pt>
                <c:pt idx="8">
                  <c:v>ｸｰﾗﾝﾄ、ｷｬﾘｱ</c:v>
                </c:pt>
                <c:pt idx="9">
                  <c:v>バッテリー</c:v>
                </c:pt>
                <c:pt idx="10">
                  <c:v>アクセサリー</c:v>
                </c:pt>
                <c:pt idx="11">
                  <c:v>シートカバー</c:v>
                </c:pt>
                <c:pt idx="12">
                  <c:v>ブレード</c:v>
                </c:pt>
                <c:pt idx="13">
                  <c:v>電装</c:v>
                </c:pt>
                <c:pt idx="14">
                  <c:v>ﾗﾝﾌﾟ、ﾊﾞﾙﾌﾞ</c:v>
                </c:pt>
                <c:pt idx="15">
                  <c:v>補修</c:v>
                </c:pt>
                <c:pt idx="16">
                  <c:v>ケミカル</c:v>
                </c:pt>
                <c:pt idx="17">
                  <c:v>洗車,WAX</c:v>
                </c:pt>
                <c:pt idx="18">
                  <c:v>工具、ホーン</c:v>
                </c:pt>
                <c:pt idx="19">
                  <c:v>香水</c:v>
                </c:pt>
                <c:pt idx="20">
                  <c:v>ステッカー</c:v>
                </c:pt>
                <c:pt idx="21">
                  <c:v>エイモン</c:v>
                </c:pt>
                <c:pt idx="22">
                  <c:v>携帯、レーダー</c:v>
                </c:pt>
                <c:pt idx="23">
                  <c:v>アダプタ</c:v>
                </c:pt>
                <c:pt idx="24">
                  <c:v>ﾄﾞﾘﾝｸﾎﾙﾀﾞｰ</c:v>
                </c:pt>
                <c:pt idx="25">
                  <c:v>ベビー</c:v>
                </c:pt>
              </c:strCache>
            </c:strRef>
          </c:cat>
          <c:val>
            <c:numRef>
              <c:f>ABC分析・印刷用!$B$16:$B$41</c:f>
              <c:numCache>
                <c:formatCode>#,##0_);[Red]\(#,##0\)</c:formatCode>
                <c:ptCount val="26"/>
                <c:pt idx="0">
                  <c:v>25515360</c:v>
                </c:pt>
                <c:pt idx="1">
                  <c:v>20424161</c:v>
                </c:pt>
                <c:pt idx="2">
                  <c:v>11525636</c:v>
                </c:pt>
                <c:pt idx="3">
                  <c:v>10547164</c:v>
                </c:pt>
                <c:pt idx="4">
                  <c:v>3575944</c:v>
                </c:pt>
                <c:pt idx="5">
                  <c:v>3232972</c:v>
                </c:pt>
                <c:pt idx="6">
                  <c:v>2725236</c:v>
                </c:pt>
                <c:pt idx="7">
                  <c:v>2687609</c:v>
                </c:pt>
                <c:pt idx="8">
                  <c:v>2302862</c:v>
                </c:pt>
                <c:pt idx="9">
                  <c:v>1851252</c:v>
                </c:pt>
                <c:pt idx="10">
                  <c:v>1581498</c:v>
                </c:pt>
                <c:pt idx="11">
                  <c:v>985816</c:v>
                </c:pt>
                <c:pt idx="12">
                  <c:v>977271</c:v>
                </c:pt>
                <c:pt idx="13">
                  <c:v>934579</c:v>
                </c:pt>
                <c:pt idx="14">
                  <c:v>927185</c:v>
                </c:pt>
                <c:pt idx="15">
                  <c:v>660822</c:v>
                </c:pt>
                <c:pt idx="16">
                  <c:v>577182</c:v>
                </c:pt>
                <c:pt idx="17">
                  <c:v>502367</c:v>
                </c:pt>
                <c:pt idx="18">
                  <c:v>436846</c:v>
                </c:pt>
                <c:pt idx="19">
                  <c:v>340052</c:v>
                </c:pt>
                <c:pt idx="20">
                  <c:v>299290</c:v>
                </c:pt>
                <c:pt idx="21">
                  <c:v>243587</c:v>
                </c:pt>
                <c:pt idx="22">
                  <c:v>233602</c:v>
                </c:pt>
                <c:pt idx="23">
                  <c:v>206753</c:v>
                </c:pt>
                <c:pt idx="24">
                  <c:v>152835</c:v>
                </c:pt>
                <c:pt idx="25">
                  <c:v>125450</c:v>
                </c:pt>
              </c:numCache>
            </c:numRef>
          </c:val>
        </c:ser>
        <c:dLbls>
          <c:showLegendKey val="0"/>
          <c:showVal val="0"/>
          <c:showCatName val="0"/>
          <c:showSerName val="0"/>
          <c:showPercent val="0"/>
          <c:showBubbleSize val="0"/>
        </c:dLbls>
        <c:gapWidth val="46"/>
        <c:axId val="244998912"/>
        <c:axId val="244997120"/>
      </c:barChart>
      <c:lineChart>
        <c:grouping val="standard"/>
        <c:varyColors val="0"/>
        <c:ser>
          <c:idx val="1"/>
          <c:order val="1"/>
          <c:tx>
            <c:strRef>
              <c:f>ABC分析・印刷用!$D$15</c:f>
              <c:strCache>
                <c:ptCount val="1"/>
                <c:pt idx="0">
                  <c:v>累積構成比</c:v>
                </c:pt>
              </c:strCache>
            </c:strRef>
          </c:tx>
          <c:marker>
            <c:spPr>
              <a:solidFill>
                <a:schemeClr val="bg1">
                  <a:lumMod val="65000"/>
                </a:schemeClr>
              </a:solidFill>
            </c:spPr>
          </c:marker>
          <c:cat>
            <c:strRef>
              <c:f>ABC分析・印刷用!$A$16:$A$41</c:f>
              <c:strCache>
                <c:ptCount val="26"/>
                <c:pt idx="0">
                  <c:v>タイヤ</c:v>
                </c:pt>
                <c:pt idx="1">
                  <c:v>カーAV</c:v>
                </c:pt>
                <c:pt idx="2">
                  <c:v>ホイール</c:v>
                </c:pt>
                <c:pt idx="3">
                  <c:v>GT用品</c:v>
                </c:pt>
                <c:pt idx="4">
                  <c:v>工賃</c:v>
                </c:pt>
                <c:pt idx="5">
                  <c:v>オイル</c:v>
                </c:pt>
                <c:pt idx="6">
                  <c:v>その他</c:v>
                </c:pt>
                <c:pt idx="7">
                  <c:v>フィルム</c:v>
                </c:pt>
                <c:pt idx="8">
                  <c:v>ｸｰﾗﾝﾄ、ｷｬﾘｱ</c:v>
                </c:pt>
                <c:pt idx="9">
                  <c:v>バッテリー</c:v>
                </c:pt>
                <c:pt idx="10">
                  <c:v>アクセサリー</c:v>
                </c:pt>
                <c:pt idx="11">
                  <c:v>シートカバー</c:v>
                </c:pt>
                <c:pt idx="12">
                  <c:v>ブレード</c:v>
                </c:pt>
                <c:pt idx="13">
                  <c:v>電装</c:v>
                </c:pt>
                <c:pt idx="14">
                  <c:v>ﾗﾝﾌﾟ、ﾊﾞﾙﾌﾞ</c:v>
                </c:pt>
                <c:pt idx="15">
                  <c:v>補修</c:v>
                </c:pt>
                <c:pt idx="16">
                  <c:v>ケミカル</c:v>
                </c:pt>
                <c:pt idx="17">
                  <c:v>洗車,WAX</c:v>
                </c:pt>
                <c:pt idx="18">
                  <c:v>工具、ホーン</c:v>
                </c:pt>
                <c:pt idx="19">
                  <c:v>香水</c:v>
                </c:pt>
                <c:pt idx="20">
                  <c:v>ステッカー</c:v>
                </c:pt>
                <c:pt idx="21">
                  <c:v>エイモン</c:v>
                </c:pt>
                <c:pt idx="22">
                  <c:v>携帯、レーダー</c:v>
                </c:pt>
                <c:pt idx="23">
                  <c:v>アダプタ</c:v>
                </c:pt>
                <c:pt idx="24">
                  <c:v>ﾄﾞﾘﾝｸﾎﾙﾀﾞｰ</c:v>
                </c:pt>
                <c:pt idx="25">
                  <c:v>ベビー</c:v>
                </c:pt>
              </c:strCache>
            </c:strRef>
          </c:cat>
          <c:val>
            <c:numRef>
              <c:f>ABC分析・印刷用!$D$16:$D$41</c:f>
              <c:numCache>
                <c:formatCode>0.00%</c:formatCode>
                <c:ptCount val="26"/>
                <c:pt idx="0">
                  <c:v>0.27267769274987125</c:v>
                </c:pt>
                <c:pt idx="1">
                  <c:v>0.49094673139294359</c:v>
                </c:pt>
                <c:pt idx="2">
                  <c:v>0.61411896301949542</c:v>
                </c:pt>
                <c:pt idx="3">
                  <c:v>0.72683445457338702</c:v>
                </c:pt>
                <c:pt idx="4">
                  <c:v>0.7650498730241847</c:v>
                </c:pt>
                <c:pt idx="5">
                  <c:v>0.79960001637646105</c:v>
                </c:pt>
                <c:pt idx="6">
                  <c:v>0.82872408378836071</c:v>
                </c:pt>
                <c:pt idx="7">
                  <c:v>0.857446038765041</c:v>
                </c:pt>
                <c:pt idx="8">
                  <c:v>0.88205627733825154</c:v>
                </c:pt>
                <c:pt idx="9">
                  <c:v>0.90184024762354575</c:v>
                </c:pt>
                <c:pt idx="10">
                  <c:v>0.91874140934450665</c:v>
                </c:pt>
                <c:pt idx="11">
                  <c:v>0.92927663331767052</c:v>
                </c:pt>
                <c:pt idx="12">
                  <c:v>0.93972053853677617</c:v>
                </c:pt>
                <c:pt idx="13">
                  <c:v>0.94970820265017619</c:v>
                </c:pt>
                <c:pt idx="14">
                  <c:v>0.95961684852279128</c:v>
                </c:pt>
                <c:pt idx="15">
                  <c:v>0.96667892478894446</c:v>
                </c:pt>
                <c:pt idx="16">
                  <c:v>0.97284715663269494</c:v>
                </c:pt>
                <c:pt idx="17">
                  <c:v>0.97821585511367559</c:v>
                </c:pt>
                <c:pt idx="18">
                  <c:v>0.98288434340335717</c:v>
                </c:pt>
                <c:pt idx="19">
                  <c:v>0.98651841302945609</c:v>
                </c:pt>
                <c:pt idx="20">
                  <c:v>0.98971686708470397</c:v>
                </c:pt>
                <c:pt idx="21">
                  <c:v>0.99232003400627056</c:v>
                </c:pt>
                <c:pt idx="22">
                  <c:v>0.99481649317368015</c:v>
                </c:pt>
                <c:pt idx="23">
                  <c:v>0.9970260222968873</c:v>
                </c:pt>
                <c:pt idx="24">
                  <c:v>0.99865934023445224</c:v>
                </c:pt>
                <c:pt idx="25">
                  <c:v>1.0000000000000002</c:v>
                </c:pt>
              </c:numCache>
            </c:numRef>
          </c:val>
          <c:smooth val="0"/>
        </c:ser>
        <c:dLbls>
          <c:showLegendKey val="0"/>
          <c:showVal val="0"/>
          <c:showCatName val="0"/>
          <c:showSerName val="0"/>
          <c:showPercent val="0"/>
          <c:showBubbleSize val="0"/>
        </c:dLbls>
        <c:marker val="1"/>
        <c:smooth val="0"/>
        <c:axId val="244989312"/>
        <c:axId val="244995584"/>
      </c:lineChart>
      <c:catAx>
        <c:axId val="244989312"/>
        <c:scaling>
          <c:orientation val="minMax"/>
        </c:scaling>
        <c:delete val="0"/>
        <c:axPos val="b"/>
        <c:majorTickMark val="out"/>
        <c:minorTickMark val="none"/>
        <c:tickLblPos val="nextTo"/>
        <c:crossAx val="244995584"/>
        <c:crosses val="autoZero"/>
        <c:auto val="1"/>
        <c:lblAlgn val="ctr"/>
        <c:lblOffset val="100"/>
        <c:noMultiLvlLbl val="0"/>
      </c:catAx>
      <c:valAx>
        <c:axId val="244995584"/>
        <c:scaling>
          <c:orientation val="minMax"/>
          <c:max val="1"/>
        </c:scaling>
        <c:delete val="0"/>
        <c:axPos val="l"/>
        <c:majorGridlines>
          <c:spPr>
            <a:ln>
              <a:prstDash val="sysDash"/>
            </a:ln>
          </c:spPr>
        </c:majorGridlines>
        <c:numFmt formatCode="0%" sourceLinked="0"/>
        <c:majorTickMark val="out"/>
        <c:minorTickMark val="none"/>
        <c:tickLblPos val="nextTo"/>
        <c:crossAx val="244989312"/>
        <c:crosses val="autoZero"/>
        <c:crossBetween val="between"/>
        <c:majorUnit val="5.000000000000001E-2"/>
      </c:valAx>
      <c:valAx>
        <c:axId val="244997120"/>
        <c:scaling>
          <c:orientation val="minMax"/>
        </c:scaling>
        <c:delete val="0"/>
        <c:axPos val="r"/>
        <c:numFmt formatCode="#,##0_);[Red]\(#,##0\)" sourceLinked="1"/>
        <c:majorTickMark val="out"/>
        <c:minorTickMark val="none"/>
        <c:tickLblPos val="nextTo"/>
        <c:crossAx val="244998912"/>
        <c:crosses val="max"/>
        <c:crossBetween val="between"/>
      </c:valAx>
      <c:catAx>
        <c:axId val="244998912"/>
        <c:scaling>
          <c:orientation val="minMax"/>
        </c:scaling>
        <c:delete val="1"/>
        <c:axPos val="b"/>
        <c:majorTickMark val="out"/>
        <c:minorTickMark val="none"/>
        <c:tickLblPos val="nextTo"/>
        <c:crossAx val="244997120"/>
        <c:crosses val="autoZero"/>
        <c:auto val="1"/>
        <c:lblAlgn val="ctr"/>
        <c:lblOffset val="100"/>
        <c:noMultiLvlLbl val="0"/>
      </c:catAx>
    </c:plotArea>
    <c:legend>
      <c:legendPos val="b"/>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
    <tabColor indexed="17"/>
  </sheetPr>
  <sheetViews>
    <sheetView workbookViewId="0"/>
  </sheetViews>
  <pageMargins left="0.78700000000000003" right="0.78700000000000003" top="0.98399999999999999" bottom="0.98399999999999999" header="0.51200000000000001" footer="0.51200000000000001"/>
  <pageSetup paperSize="9" orientation="landscape" horizontalDpi="4294967293" verticalDpi="4294967293"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tabSelected="1" zoomScale="76" workbookViewId="0" zoomToFit="1"/>
  </sheetViews>
  <pageMargins left="0.70866141732283472" right="0.70866141732283472" top="0.74803149606299213" bottom="0.74803149606299213" header="0.31496062992125984" footer="0.31496062992125984"/>
  <pageSetup paperSize="9" orientation="landscape" horizontalDpi="4294967293" verticalDpi="4294967293" r:id="rId1"/>
  <headerFooter>
    <oddHeader>&amp;L学籍番号：&amp;C名前：</oddHeader>
    <oddFooter>&amp;L&amp;D&amp;T&amp;C&amp;F&amp;R&amp;A</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485775</xdr:colOff>
      <xdr:row>136</xdr:row>
      <xdr:rowOff>0</xdr:rowOff>
    </xdr:from>
    <xdr:to>
      <xdr:col>10</xdr:col>
      <xdr:colOff>152400</xdr:colOff>
      <xdr:row>166</xdr:row>
      <xdr:rowOff>9525</xdr:rowOff>
    </xdr:to>
    <xdr:sp macro="" textlink="">
      <xdr:nvSpPr>
        <xdr:cNvPr id="1069" name="Rectangle 1"/>
        <xdr:cNvSpPr>
          <a:spLocks noChangeArrowheads="1"/>
        </xdr:cNvSpPr>
      </xdr:nvSpPr>
      <xdr:spPr bwMode="auto">
        <a:xfrm>
          <a:off x="11258550" y="24936450"/>
          <a:ext cx="352425" cy="5448300"/>
        </a:xfrm>
        <a:prstGeom prst="rect">
          <a:avLst/>
        </a:prstGeom>
        <a:noFill/>
        <a:ln w="2476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304800</xdr:colOff>
      <xdr:row>130</xdr:row>
      <xdr:rowOff>28575</xdr:rowOff>
    </xdr:from>
    <xdr:to>
      <xdr:col>10</xdr:col>
      <xdr:colOff>85725</xdr:colOff>
      <xdr:row>136</xdr:row>
      <xdr:rowOff>38100</xdr:rowOff>
    </xdr:to>
    <xdr:sp macro="" textlink="">
      <xdr:nvSpPr>
        <xdr:cNvPr id="1070" name="AutoShape 14"/>
        <xdr:cNvSpPr>
          <a:spLocks noChangeArrowheads="1"/>
        </xdr:cNvSpPr>
      </xdr:nvSpPr>
      <xdr:spPr bwMode="auto">
        <a:xfrm>
          <a:off x="10086975" y="23850600"/>
          <a:ext cx="1457325" cy="1123950"/>
        </a:xfrm>
        <a:prstGeom prst="curvedDownArrow">
          <a:avLst>
            <a:gd name="adj1" fmla="val 1309"/>
            <a:gd name="adj2" fmla="val 51636"/>
            <a:gd name="adj3" fmla="val 74236"/>
          </a:avLst>
        </a:prstGeom>
        <a:solidFill>
          <a:srgbClr val="FF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72</xdr:row>
      <xdr:rowOff>171450</xdr:rowOff>
    </xdr:from>
    <xdr:to>
      <xdr:col>8</xdr:col>
      <xdr:colOff>276225</xdr:colOff>
      <xdr:row>105</xdr:row>
      <xdr:rowOff>28575</xdr:rowOff>
    </xdr:to>
    <xdr:pic>
      <xdr:nvPicPr>
        <xdr:cNvPr id="206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13315950"/>
          <a:ext cx="6553200" cy="5514975"/>
        </a:xfrm>
        <a:prstGeom prst="rect">
          <a:avLst/>
        </a:prstGeom>
        <a:noFill/>
        <a:ln w="476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134368" cy="5645435"/>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0.39946</cdr:x>
      <cdr:y>0.30988</cdr:y>
    </cdr:from>
    <cdr:to>
      <cdr:x>0.40005</cdr:x>
      <cdr:y>0.38381</cdr:y>
    </cdr:to>
    <cdr:cxnSp macro="">
      <cdr:nvCxnSpPr>
        <cdr:cNvPr id="3" name="直線矢印コネクタ 2"/>
        <cdr:cNvCxnSpPr/>
      </cdr:nvCxnSpPr>
      <cdr:spPr bwMode="auto">
        <a:xfrm xmlns:a="http://schemas.openxmlformats.org/drawingml/2006/main" flipV="1">
          <a:off x="3648824" y="1749389"/>
          <a:ext cx="5351" cy="417388"/>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0.63562</cdr:x>
      <cdr:y>0.17981</cdr:y>
    </cdr:from>
    <cdr:to>
      <cdr:x>0.63679</cdr:x>
      <cdr:y>0.23194</cdr:y>
    </cdr:to>
    <cdr:cxnSp macro="">
      <cdr:nvCxnSpPr>
        <cdr:cNvPr id="5" name="直線矢印コネクタ 4"/>
        <cdr:cNvCxnSpPr/>
      </cdr:nvCxnSpPr>
      <cdr:spPr bwMode="auto">
        <a:xfrm xmlns:a="http://schemas.openxmlformats.org/drawingml/2006/main" flipV="1">
          <a:off x="5805969" y="1015108"/>
          <a:ext cx="10702" cy="294312"/>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0.1769</cdr:x>
      <cdr:y>0.62605</cdr:y>
    </cdr:from>
    <cdr:to>
      <cdr:x>0.31749</cdr:x>
      <cdr:y>0.67534</cdr:y>
    </cdr:to>
    <cdr:sp macro="" textlink="">
      <cdr:nvSpPr>
        <cdr:cNvPr id="6" name="正方形/長方形 5"/>
        <cdr:cNvSpPr/>
      </cdr:nvSpPr>
      <cdr:spPr bwMode="auto">
        <a:xfrm xmlns:a="http://schemas.openxmlformats.org/drawingml/2006/main">
          <a:off x="1615826" y="3534311"/>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0.75941</cdr:x>
      <cdr:y>0.61038</cdr:y>
    </cdr:from>
    <cdr:to>
      <cdr:x>0.90001</cdr:x>
      <cdr:y>0.65967</cdr:y>
    </cdr:to>
    <cdr:sp macro="" textlink="">
      <cdr:nvSpPr>
        <cdr:cNvPr id="9" name="正方形/長方形 8"/>
        <cdr:cNvSpPr/>
      </cdr:nvSpPr>
      <cdr:spPr bwMode="auto">
        <a:xfrm xmlns:a="http://schemas.openxmlformats.org/drawingml/2006/main">
          <a:off x="6936733" y="3445873"/>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lIns="18288" tIns="0" rIns="0" bIns="0"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0.45796</cdr:x>
      <cdr:y>0.61846</cdr:y>
    </cdr:from>
    <cdr:to>
      <cdr:x>0.59855</cdr:x>
      <cdr:y>0.66775</cdr:y>
    </cdr:to>
    <cdr:sp macro="" textlink="">
      <cdr:nvSpPr>
        <cdr:cNvPr id="10" name="正方形/長方形 9"/>
        <cdr:cNvSpPr/>
      </cdr:nvSpPr>
      <cdr:spPr bwMode="auto">
        <a:xfrm xmlns:a="http://schemas.openxmlformats.org/drawingml/2006/main">
          <a:off x="4183152" y="3491465"/>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lIns="18288" tIns="0" rIns="0" bIns="0"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ja-JP"/>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7845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1</xdr:row>
      <xdr:rowOff>95250</xdr:rowOff>
    </xdr:from>
    <xdr:to>
      <xdr:col>5</xdr:col>
      <xdr:colOff>1381125</xdr:colOff>
      <xdr:row>13</xdr:row>
      <xdr:rowOff>142875</xdr:rowOff>
    </xdr:to>
    <xdr:pic>
      <xdr:nvPicPr>
        <xdr:cNvPr id="51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38225"/>
          <a:ext cx="59245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1238250</xdr:colOff>
      <xdr:row>11</xdr:row>
      <xdr:rowOff>38100</xdr:rowOff>
    </xdr:from>
    <xdr:to>
      <xdr:col>5</xdr:col>
      <xdr:colOff>1419225</xdr:colOff>
      <xdr:row>15</xdr:row>
      <xdr:rowOff>38100</xdr:rowOff>
    </xdr:to>
    <xdr:sp macro="" textlink="">
      <xdr:nvSpPr>
        <xdr:cNvPr id="5135" name="正方形/長方形 2"/>
        <xdr:cNvSpPr>
          <a:spLocks noChangeArrowheads="1"/>
        </xdr:cNvSpPr>
      </xdr:nvSpPr>
      <xdr:spPr bwMode="auto">
        <a:xfrm>
          <a:off x="5915025" y="2695575"/>
          <a:ext cx="180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tr01.adin.hamamatsu-u.ac.jp:8080/Apl1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0"/>
    <pageSetUpPr fitToPage="1"/>
  </sheetPr>
  <dimension ref="A1:O357"/>
  <sheetViews>
    <sheetView showGridLines="0" zoomScale="75" workbookViewId="0"/>
  </sheetViews>
  <sheetFormatPr defaultRowHeight="13.5"/>
  <cols>
    <col min="2" max="2" width="10.25" customWidth="1"/>
    <col min="3" max="3" width="22.125" customWidth="1"/>
    <col min="4" max="4" width="18.125" customWidth="1"/>
    <col min="5" max="5" width="19.5" customWidth="1"/>
    <col min="6" max="6" width="24.5" customWidth="1"/>
    <col min="7" max="7" width="11.125" customWidth="1"/>
    <col min="8" max="8" width="13.75" customWidth="1"/>
    <col min="9" max="9" width="13" customWidth="1"/>
  </cols>
  <sheetData>
    <row r="1" spans="1:15" ht="24">
      <c r="A1" s="1" t="s">
        <v>0</v>
      </c>
      <c r="B1" s="2"/>
      <c r="C1" s="142">
        <f ca="1">TODAY()</f>
        <v>41587</v>
      </c>
      <c r="E1" s="194" t="s">
        <v>224</v>
      </c>
    </row>
    <row r="2" spans="1:15" ht="14.25" thickBot="1">
      <c r="B2" s="3"/>
      <c r="C2" s="3"/>
      <c r="D2" s="3"/>
      <c r="E2" s="3"/>
      <c r="F2" s="3"/>
    </row>
    <row r="3" spans="1:15" ht="15" thickTop="1">
      <c r="A3" s="4"/>
      <c r="B3" s="5"/>
      <c r="C3" s="6"/>
      <c r="D3" s="6"/>
      <c r="E3" s="6"/>
      <c r="F3" s="7"/>
      <c r="G3" s="8"/>
      <c r="H3" s="4"/>
      <c r="I3" s="4"/>
      <c r="J3" s="4"/>
      <c r="K3" s="4"/>
      <c r="L3" s="4"/>
      <c r="M3" s="4"/>
      <c r="N3" s="4"/>
      <c r="O3" s="4"/>
    </row>
    <row r="4" spans="1:15" ht="14.25">
      <c r="A4" s="4"/>
      <c r="B4" s="9" t="s">
        <v>171</v>
      </c>
      <c r="C4" s="10"/>
      <c r="D4" s="10"/>
      <c r="E4" s="10"/>
      <c r="F4" s="11"/>
      <c r="G4" s="8"/>
      <c r="H4" s="4"/>
      <c r="I4" s="4"/>
      <c r="J4" s="4"/>
      <c r="K4" s="4"/>
      <c r="L4" s="4"/>
      <c r="M4" s="4"/>
      <c r="N4" s="4"/>
      <c r="O4" s="4"/>
    </row>
    <row r="5" spans="1:15" ht="14.25">
      <c r="A5" s="4"/>
      <c r="B5" s="9" t="s">
        <v>172</v>
      </c>
      <c r="C5" s="10"/>
      <c r="D5" s="10"/>
      <c r="E5" s="10"/>
      <c r="F5" s="11"/>
      <c r="G5" s="8"/>
      <c r="H5" s="4"/>
      <c r="I5" s="4"/>
      <c r="J5" s="4"/>
      <c r="K5" s="4"/>
      <c r="L5" s="4"/>
      <c r="M5" s="4"/>
      <c r="N5" s="4"/>
      <c r="O5" s="4"/>
    </row>
    <row r="6" spans="1:15" ht="14.25">
      <c r="A6" s="4"/>
      <c r="B6" s="9" t="s">
        <v>173</v>
      </c>
      <c r="C6" s="10"/>
      <c r="D6" s="10"/>
      <c r="E6" s="10"/>
      <c r="F6" s="11"/>
      <c r="G6" s="8"/>
      <c r="H6" s="4"/>
      <c r="I6" s="4"/>
      <c r="J6" s="4"/>
      <c r="K6" s="4"/>
      <c r="L6" s="4"/>
      <c r="M6" s="4"/>
      <c r="N6" s="4"/>
      <c r="O6" s="4"/>
    </row>
    <row r="7" spans="1:15" ht="14.25">
      <c r="A7" s="4"/>
      <c r="B7" s="12"/>
      <c r="C7" s="10"/>
      <c r="D7" s="10"/>
      <c r="E7" s="10"/>
      <c r="F7" s="11"/>
      <c r="G7" s="8"/>
      <c r="H7" s="4"/>
      <c r="I7" s="4"/>
      <c r="J7" s="4"/>
      <c r="K7" s="4"/>
      <c r="L7" s="4"/>
      <c r="M7" s="4"/>
      <c r="N7" s="4"/>
      <c r="O7" s="4"/>
    </row>
    <row r="8" spans="1:15" ht="14.25">
      <c r="A8" s="4"/>
      <c r="B8" s="9" t="s">
        <v>174</v>
      </c>
      <c r="C8" s="10"/>
      <c r="D8" s="10"/>
      <c r="E8" s="10"/>
      <c r="F8" s="11"/>
      <c r="G8" s="8"/>
      <c r="H8" s="4"/>
      <c r="I8" s="4"/>
      <c r="J8" s="4"/>
      <c r="K8" s="4"/>
      <c r="L8" s="4"/>
      <c r="M8" s="4"/>
      <c r="N8" s="4"/>
      <c r="O8" s="4"/>
    </row>
    <row r="9" spans="1:15" ht="14.25">
      <c r="A9" s="4"/>
      <c r="B9" s="9" t="s">
        <v>175</v>
      </c>
      <c r="C9" s="10"/>
      <c r="D9" s="10"/>
      <c r="E9" s="10"/>
      <c r="F9" s="11"/>
      <c r="G9" s="8"/>
      <c r="H9" s="4"/>
      <c r="I9" s="4"/>
      <c r="J9" s="4"/>
      <c r="K9" s="4"/>
      <c r="L9" s="4"/>
      <c r="M9" s="4"/>
      <c r="N9" s="4"/>
      <c r="O9" s="4"/>
    </row>
    <row r="10" spans="1:15" ht="14.25">
      <c r="A10" s="4"/>
      <c r="B10" s="9" t="s">
        <v>228</v>
      </c>
      <c r="C10" s="10"/>
      <c r="D10" s="10"/>
      <c r="E10" s="10"/>
      <c r="F10" s="11"/>
      <c r="G10" s="8"/>
      <c r="H10" s="4"/>
      <c r="I10" s="4"/>
      <c r="J10" s="4"/>
      <c r="K10" s="4"/>
      <c r="L10" s="4"/>
      <c r="M10" s="4"/>
      <c r="N10" s="4"/>
      <c r="O10" s="4"/>
    </row>
    <row r="11" spans="1:15" ht="14.25">
      <c r="A11" s="4"/>
      <c r="B11" s="12"/>
      <c r="C11" s="10"/>
      <c r="D11" s="10"/>
      <c r="E11" s="10"/>
      <c r="F11" s="11"/>
      <c r="G11" s="8"/>
      <c r="H11" s="4"/>
      <c r="I11" s="4"/>
      <c r="J11" s="4"/>
      <c r="K11" s="4"/>
      <c r="L11" s="4"/>
      <c r="M11" s="4"/>
      <c r="N11" s="4"/>
      <c r="O11" s="4"/>
    </row>
    <row r="12" spans="1:15" ht="14.25">
      <c r="A12" s="4"/>
      <c r="B12" s="195" t="s">
        <v>225</v>
      </c>
      <c r="C12" s="91"/>
      <c r="D12" s="91"/>
      <c r="E12" s="91"/>
      <c r="F12" s="92"/>
      <c r="G12" s="8"/>
      <c r="H12" s="4"/>
      <c r="I12" s="4"/>
      <c r="J12" s="4"/>
      <c r="K12" s="4"/>
      <c r="L12" s="4"/>
      <c r="M12" s="4"/>
      <c r="N12" s="4"/>
      <c r="O12" s="4"/>
    </row>
    <row r="13" spans="1:15" ht="14.25">
      <c r="A13" s="4"/>
      <c r="B13" s="195" t="s">
        <v>227</v>
      </c>
      <c r="C13" s="91"/>
      <c r="D13" s="91"/>
      <c r="E13" s="91"/>
      <c r="F13" s="92"/>
      <c r="G13" s="8"/>
      <c r="H13" s="4"/>
      <c r="I13" s="4"/>
      <c r="J13" s="4"/>
      <c r="K13" s="4"/>
      <c r="L13" s="4"/>
      <c r="M13" s="4"/>
      <c r="N13" s="4"/>
      <c r="O13" s="4"/>
    </row>
    <row r="14" spans="1:15" ht="14.25">
      <c r="A14" s="4"/>
      <c r="B14" s="195" t="s">
        <v>226</v>
      </c>
      <c r="C14" s="91"/>
      <c r="D14" s="91"/>
      <c r="E14" s="91"/>
      <c r="F14" s="92"/>
      <c r="G14" s="8"/>
      <c r="H14" s="4"/>
      <c r="I14" s="4"/>
      <c r="J14" s="4"/>
      <c r="K14" s="4"/>
      <c r="L14" s="4"/>
      <c r="M14" s="4"/>
      <c r="N14" s="4"/>
      <c r="O14" s="4"/>
    </row>
    <row r="15" spans="1:15" ht="14.25">
      <c r="A15" s="4"/>
      <c r="B15" s="12"/>
      <c r="C15" s="10"/>
      <c r="D15" s="10"/>
      <c r="E15" s="10"/>
      <c r="F15" s="11"/>
      <c r="G15" s="8"/>
      <c r="H15" s="4"/>
      <c r="I15" s="4"/>
      <c r="J15" s="4"/>
      <c r="K15" s="4"/>
      <c r="L15" s="4"/>
      <c r="M15" s="4"/>
      <c r="N15" s="4"/>
      <c r="O15" s="4"/>
    </row>
    <row r="16" spans="1:15" ht="14.25">
      <c r="A16" s="4"/>
      <c r="B16" s="9" t="s">
        <v>1</v>
      </c>
      <c r="C16" s="10"/>
      <c r="D16" s="10"/>
      <c r="E16" s="10"/>
      <c r="F16" s="11"/>
      <c r="G16" s="8"/>
      <c r="H16" s="4"/>
      <c r="I16" s="4"/>
      <c r="J16" s="4"/>
      <c r="K16" s="4"/>
      <c r="L16" s="4"/>
      <c r="M16" s="4"/>
      <c r="N16" s="4"/>
      <c r="O16" s="4"/>
    </row>
    <row r="17" spans="1:15" ht="14.25">
      <c r="A17" s="4"/>
      <c r="B17" s="9" t="s">
        <v>2</v>
      </c>
      <c r="C17" s="10"/>
      <c r="D17" s="10"/>
      <c r="E17" s="10"/>
      <c r="F17" s="11"/>
      <c r="G17" s="8"/>
      <c r="H17" s="4"/>
      <c r="I17" s="4"/>
      <c r="J17" s="4"/>
      <c r="K17" s="4"/>
      <c r="L17" s="4"/>
      <c r="M17" s="4"/>
      <c r="N17" s="4"/>
      <c r="O17" s="4"/>
    </row>
    <row r="18" spans="1:15" ht="14.25">
      <c r="A18" s="4"/>
      <c r="B18" s="9" t="s">
        <v>3</v>
      </c>
      <c r="C18" s="10"/>
      <c r="D18" s="10"/>
      <c r="E18" s="10"/>
      <c r="F18" s="11"/>
      <c r="G18" s="8"/>
      <c r="H18" s="4"/>
      <c r="I18" s="4"/>
      <c r="J18" s="4"/>
      <c r="K18" s="4"/>
      <c r="L18" s="4"/>
      <c r="M18" s="4"/>
      <c r="N18" s="4"/>
      <c r="O18" s="4"/>
    </row>
    <row r="19" spans="1:15" ht="15" thickBot="1">
      <c r="A19" s="4"/>
      <c r="B19" s="13"/>
      <c r="C19" s="14"/>
      <c r="D19" s="14"/>
      <c r="E19" s="14"/>
      <c r="F19" s="15"/>
      <c r="G19" s="8"/>
      <c r="H19" s="4"/>
      <c r="I19" s="4"/>
      <c r="J19" s="4"/>
      <c r="K19" s="4"/>
      <c r="L19" s="4"/>
      <c r="M19" s="4"/>
      <c r="N19" s="4"/>
      <c r="O19" s="4"/>
    </row>
    <row r="20" spans="1:15" ht="15" thickTop="1">
      <c r="A20" s="4"/>
      <c r="B20" s="4"/>
      <c r="C20" s="4"/>
      <c r="D20" s="4"/>
      <c r="E20" s="4"/>
      <c r="F20" s="4"/>
      <c r="G20" s="4"/>
      <c r="H20" s="4"/>
      <c r="I20" s="4"/>
      <c r="J20" s="4"/>
      <c r="K20" s="4"/>
      <c r="L20" s="4"/>
      <c r="M20" s="4"/>
      <c r="N20" s="4"/>
      <c r="O20" s="4"/>
    </row>
    <row r="21" spans="1:15" ht="14.25">
      <c r="A21" s="4"/>
      <c r="B21" s="4"/>
      <c r="C21" s="4"/>
      <c r="D21" s="4"/>
      <c r="E21" s="4"/>
      <c r="F21" s="4"/>
      <c r="G21" s="4"/>
      <c r="H21" s="4"/>
      <c r="I21" s="4"/>
      <c r="J21" s="4"/>
      <c r="K21" s="4"/>
      <c r="L21" s="4"/>
      <c r="M21" s="4"/>
      <c r="N21" s="4"/>
      <c r="O21" s="4"/>
    </row>
    <row r="22" spans="1:15" ht="14.25">
      <c r="A22" s="4"/>
      <c r="B22" s="113" t="s">
        <v>163</v>
      </c>
      <c r="C22" s="17"/>
      <c r="D22" s="4"/>
      <c r="E22" s="4"/>
      <c r="F22" s="4"/>
      <c r="G22" s="4"/>
      <c r="H22" s="4"/>
      <c r="I22" s="4"/>
      <c r="J22" s="4"/>
      <c r="K22" s="4"/>
      <c r="L22" s="4"/>
      <c r="M22" s="4"/>
      <c r="N22" s="4"/>
      <c r="O22" s="4"/>
    </row>
    <row r="23" spans="1:15" ht="14.25">
      <c r="A23" s="4"/>
      <c r="B23" s="4"/>
      <c r="C23" s="4"/>
      <c r="D23" s="4"/>
      <c r="E23" s="4"/>
      <c r="F23" s="4"/>
      <c r="G23" s="4"/>
      <c r="H23" s="4"/>
      <c r="I23" s="4"/>
      <c r="J23" s="4"/>
      <c r="K23" s="4"/>
      <c r="L23" s="4"/>
      <c r="M23" s="4"/>
      <c r="N23" s="4"/>
      <c r="O23" s="4"/>
    </row>
    <row r="24" spans="1:15" ht="14.25">
      <c r="A24" s="4"/>
      <c r="B24" s="16" t="s">
        <v>4</v>
      </c>
      <c r="C24" s="4"/>
      <c r="D24" s="4"/>
      <c r="E24" s="4"/>
      <c r="F24" s="4"/>
      <c r="G24" s="4"/>
      <c r="H24" s="4"/>
      <c r="I24" s="4"/>
      <c r="J24" s="4"/>
      <c r="K24" s="4"/>
      <c r="L24" s="4"/>
      <c r="M24" s="4"/>
      <c r="N24" s="4"/>
      <c r="O24" s="4"/>
    </row>
    <row r="25" spans="1:15" ht="15" thickBot="1">
      <c r="A25" s="4"/>
      <c r="B25" s="4"/>
      <c r="C25" s="4"/>
      <c r="D25" s="4"/>
      <c r="E25" s="4"/>
      <c r="F25" s="4"/>
      <c r="G25" s="4"/>
      <c r="H25" s="4"/>
      <c r="I25" s="4"/>
      <c r="J25" s="4"/>
      <c r="K25" s="4"/>
      <c r="L25" s="4"/>
      <c r="M25" s="4"/>
      <c r="N25" s="4"/>
      <c r="O25" s="4"/>
    </row>
    <row r="26" spans="1:15" ht="15" thickBot="1">
      <c r="A26" s="4"/>
      <c r="B26" s="117" t="s">
        <v>5</v>
      </c>
      <c r="C26" s="114" t="s">
        <v>6</v>
      </c>
      <c r="D26" s="114" t="s">
        <v>7</v>
      </c>
      <c r="E26" s="118" t="s">
        <v>8</v>
      </c>
      <c r="F26" s="4"/>
      <c r="G26" s="4"/>
      <c r="H26" s="4"/>
      <c r="I26" s="4"/>
      <c r="J26" s="4"/>
      <c r="K26" s="4"/>
      <c r="L26" s="4"/>
      <c r="M26" s="4"/>
      <c r="N26" s="4"/>
      <c r="O26" s="4"/>
    </row>
    <row r="27" spans="1:15" ht="14.25">
      <c r="A27" s="4"/>
      <c r="B27" s="93" t="s">
        <v>9</v>
      </c>
      <c r="C27" s="115" t="s">
        <v>10</v>
      </c>
      <c r="D27" s="109" t="s">
        <v>11</v>
      </c>
      <c r="E27" s="110" t="s">
        <v>12</v>
      </c>
      <c r="F27" s="4"/>
      <c r="G27" s="4"/>
      <c r="H27" s="4"/>
      <c r="I27" s="4"/>
      <c r="J27" s="4"/>
      <c r="K27" s="4"/>
      <c r="L27" s="4"/>
      <c r="M27" s="4"/>
      <c r="N27" s="4"/>
      <c r="O27" s="4"/>
    </row>
    <row r="28" spans="1:15" ht="14.25">
      <c r="A28" s="4"/>
      <c r="B28" s="93" t="s">
        <v>13</v>
      </c>
      <c r="C28" s="115" t="s">
        <v>14</v>
      </c>
      <c r="D28" s="109" t="s">
        <v>15</v>
      </c>
      <c r="E28" s="110" t="s">
        <v>16</v>
      </c>
      <c r="F28" s="4"/>
      <c r="G28" s="4"/>
      <c r="H28" s="4"/>
      <c r="I28" s="4"/>
      <c r="J28" s="4"/>
      <c r="K28" s="4"/>
      <c r="L28" s="4"/>
      <c r="M28" s="4"/>
      <c r="N28" s="4"/>
      <c r="O28" s="4"/>
    </row>
    <row r="29" spans="1:15" ht="14.25">
      <c r="A29" s="4"/>
      <c r="B29" s="93" t="s">
        <v>17</v>
      </c>
      <c r="C29" s="115" t="s">
        <v>18</v>
      </c>
      <c r="D29" s="109" t="s">
        <v>19</v>
      </c>
      <c r="E29" s="110" t="s">
        <v>20</v>
      </c>
      <c r="F29" s="4"/>
      <c r="G29" s="4"/>
      <c r="H29" s="4"/>
      <c r="I29" s="4"/>
      <c r="J29" s="4"/>
      <c r="K29" s="4"/>
      <c r="L29" s="4"/>
      <c r="M29" s="4"/>
      <c r="N29" s="4"/>
      <c r="O29" s="4"/>
    </row>
    <row r="30" spans="1:15" ht="14.25">
      <c r="A30" s="4"/>
      <c r="B30" s="93" t="s">
        <v>21</v>
      </c>
      <c r="C30" s="115" t="s">
        <v>22</v>
      </c>
      <c r="D30" s="109" t="s">
        <v>23</v>
      </c>
      <c r="E30" s="110" t="s">
        <v>24</v>
      </c>
      <c r="F30" s="4"/>
      <c r="G30" s="4"/>
      <c r="H30" s="4"/>
      <c r="I30" s="4"/>
      <c r="J30" s="4"/>
      <c r="K30" s="4"/>
      <c r="L30" s="4"/>
      <c r="M30" s="4"/>
      <c r="N30" s="4"/>
      <c r="O30" s="4"/>
    </row>
    <row r="31" spans="1:15" ht="14.25">
      <c r="A31" s="4"/>
      <c r="B31" s="93" t="s">
        <v>25</v>
      </c>
      <c r="C31" s="115" t="s">
        <v>26</v>
      </c>
      <c r="D31" s="109" t="s">
        <v>23</v>
      </c>
      <c r="E31" s="110" t="s">
        <v>27</v>
      </c>
      <c r="F31" s="4"/>
      <c r="G31" s="4"/>
      <c r="H31" s="4"/>
      <c r="I31" s="4"/>
      <c r="J31" s="4"/>
      <c r="K31" s="4"/>
      <c r="L31" s="4"/>
      <c r="M31" s="4"/>
      <c r="N31" s="4"/>
      <c r="O31" s="4"/>
    </row>
    <row r="32" spans="1:15" ht="14.25">
      <c r="A32" s="4"/>
      <c r="B32" s="93" t="s">
        <v>28</v>
      </c>
      <c r="C32" s="115" t="s">
        <v>29</v>
      </c>
      <c r="D32" s="109" t="s">
        <v>30</v>
      </c>
      <c r="E32" s="110" t="s">
        <v>31</v>
      </c>
      <c r="F32" s="4"/>
      <c r="G32" s="4"/>
      <c r="H32" s="4"/>
      <c r="I32" s="4"/>
      <c r="J32" s="4"/>
      <c r="K32" s="4"/>
      <c r="L32" s="4"/>
      <c r="M32" s="4"/>
      <c r="N32" s="4"/>
      <c r="O32" s="4"/>
    </row>
    <row r="33" spans="1:15" ht="14.25">
      <c r="A33" s="4"/>
      <c r="B33" s="93" t="s">
        <v>32</v>
      </c>
      <c r="C33" s="115" t="s">
        <v>33</v>
      </c>
      <c r="D33" s="109" t="s">
        <v>34</v>
      </c>
      <c r="E33" s="110" t="s">
        <v>35</v>
      </c>
      <c r="F33" s="4"/>
      <c r="G33" s="4"/>
      <c r="H33" s="4"/>
      <c r="I33" s="4"/>
      <c r="J33" s="4"/>
      <c r="K33" s="4"/>
      <c r="L33" s="4"/>
      <c r="M33" s="4"/>
      <c r="N33" s="4"/>
      <c r="O33" s="4"/>
    </row>
    <row r="34" spans="1:15" ht="14.25">
      <c r="A34" s="4"/>
      <c r="B34" s="93" t="s">
        <v>36</v>
      </c>
      <c r="C34" s="115" t="s">
        <v>37</v>
      </c>
      <c r="D34" s="109" t="s">
        <v>38</v>
      </c>
      <c r="E34" s="110" t="s">
        <v>39</v>
      </c>
      <c r="F34" s="4"/>
      <c r="G34" s="4"/>
      <c r="H34" s="4"/>
      <c r="I34" s="4"/>
      <c r="J34" s="4"/>
      <c r="K34" s="4"/>
      <c r="L34" s="4"/>
      <c r="M34" s="4"/>
      <c r="N34" s="4"/>
      <c r="O34" s="4"/>
    </row>
    <row r="35" spans="1:15" ht="14.25">
      <c r="A35" s="4"/>
      <c r="B35" s="93" t="s">
        <v>40</v>
      </c>
      <c r="C35" s="115" t="s">
        <v>41</v>
      </c>
      <c r="D35" s="109" t="s">
        <v>42</v>
      </c>
      <c r="E35" s="110" t="s">
        <v>43</v>
      </c>
      <c r="F35" s="4"/>
      <c r="G35" s="4"/>
      <c r="H35" s="4"/>
      <c r="I35" s="4"/>
      <c r="J35" s="4"/>
      <c r="K35" s="4"/>
      <c r="L35" s="4"/>
      <c r="M35" s="4"/>
      <c r="N35" s="4"/>
      <c r="O35" s="4"/>
    </row>
    <row r="36" spans="1:15" ht="14.25">
      <c r="A36" s="4"/>
      <c r="B36" s="93" t="s">
        <v>44</v>
      </c>
      <c r="C36" s="115" t="s">
        <v>45</v>
      </c>
      <c r="D36" s="109" t="s">
        <v>46</v>
      </c>
      <c r="E36" s="110" t="s">
        <v>47</v>
      </c>
      <c r="F36" s="4"/>
      <c r="G36" s="4"/>
      <c r="H36" s="4"/>
      <c r="I36" s="4"/>
      <c r="J36" s="4"/>
      <c r="K36" s="4"/>
      <c r="L36" s="4"/>
      <c r="M36" s="4"/>
      <c r="N36" s="4"/>
      <c r="O36" s="4"/>
    </row>
    <row r="37" spans="1:15" ht="14.25">
      <c r="A37" s="4"/>
      <c r="B37" s="93" t="s">
        <v>48</v>
      </c>
      <c r="C37" s="115" t="s">
        <v>49</v>
      </c>
      <c r="D37" s="109" t="s">
        <v>42</v>
      </c>
      <c r="E37" s="110" t="s">
        <v>50</v>
      </c>
      <c r="F37" s="4"/>
      <c r="G37" s="4"/>
      <c r="H37" s="4"/>
      <c r="I37" s="4"/>
      <c r="J37" s="4"/>
      <c r="K37" s="4"/>
      <c r="L37" s="4"/>
      <c r="M37" s="4"/>
      <c r="N37" s="4"/>
      <c r="O37" s="4"/>
    </row>
    <row r="38" spans="1:15" ht="14.25">
      <c r="A38" s="4"/>
      <c r="B38" s="93" t="s">
        <v>51</v>
      </c>
      <c r="C38" s="115" t="s">
        <v>52</v>
      </c>
      <c r="D38" s="109" t="s">
        <v>38</v>
      </c>
      <c r="E38" s="110" t="s">
        <v>53</v>
      </c>
      <c r="F38" s="4"/>
      <c r="G38" s="4"/>
      <c r="H38" s="4"/>
      <c r="I38" s="4"/>
      <c r="J38" s="4"/>
      <c r="K38" s="4"/>
      <c r="L38" s="4"/>
      <c r="M38" s="4"/>
      <c r="N38" s="4"/>
      <c r="O38" s="4"/>
    </row>
    <row r="39" spans="1:15" ht="14.25">
      <c r="A39" s="4"/>
      <c r="B39" s="93" t="s">
        <v>54</v>
      </c>
      <c r="C39" s="115" t="s">
        <v>55</v>
      </c>
      <c r="D39" s="109" t="s">
        <v>38</v>
      </c>
      <c r="E39" s="110" t="s">
        <v>56</v>
      </c>
      <c r="F39" s="4"/>
      <c r="G39" s="4"/>
      <c r="H39" s="4"/>
      <c r="I39" s="4"/>
      <c r="J39" s="4"/>
      <c r="K39" s="4"/>
      <c r="L39" s="4"/>
      <c r="M39" s="4"/>
      <c r="N39" s="4"/>
      <c r="O39" s="4"/>
    </row>
    <row r="40" spans="1:15" ht="14.25">
      <c r="A40" s="4"/>
      <c r="B40" s="93" t="s">
        <v>57</v>
      </c>
      <c r="C40" s="115" t="s">
        <v>58</v>
      </c>
      <c r="D40" s="109" t="s">
        <v>59</v>
      </c>
      <c r="E40" s="110" t="s">
        <v>60</v>
      </c>
      <c r="F40" s="4"/>
      <c r="G40" s="4"/>
      <c r="H40" s="4"/>
      <c r="I40" s="4"/>
      <c r="J40" s="4"/>
      <c r="K40" s="4"/>
      <c r="L40" s="4"/>
      <c r="M40" s="4"/>
      <c r="N40" s="4"/>
      <c r="O40" s="4"/>
    </row>
    <row r="41" spans="1:15" ht="14.25">
      <c r="A41" s="4"/>
      <c r="B41" s="93" t="s">
        <v>61</v>
      </c>
      <c r="C41" s="115" t="s">
        <v>62</v>
      </c>
      <c r="D41" s="109" t="s">
        <v>63</v>
      </c>
      <c r="E41" s="110" t="s">
        <v>64</v>
      </c>
      <c r="F41" s="4"/>
      <c r="G41" s="4"/>
      <c r="H41" s="4"/>
      <c r="I41" s="4"/>
      <c r="J41" s="4"/>
      <c r="K41" s="4"/>
      <c r="L41" s="4"/>
      <c r="M41" s="4"/>
      <c r="N41" s="4"/>
      <c r="O41" s="4"/>
    </row>
    <row r="42" spans="1:15" ht="14.25">
      <c r="A42" s="4"/>
      <c r="B42" s="93" t="s">
        <v>65</v>
      </c>
      <c r="C42" s="115" t="s">
        <v>66</v>
      </c>
      <c r="D42" s="109" t="s">
        <v>67</v>
      </c>
      <c r="E42" s="110" t="s">
        <v>68</v>
      </c>
      <c r="F42" s="4"/>
      <c r="G42" s="4"/>
      <c r="H42" s="4"/>
      <c r="I42" s="4"/>
      <c r="J42" s="4"/>
      <c r="K42" s="4"/>
      <c r="L42" s="4"/>
      <c r="M42" s="4"/>
      <c r="N42" s="4"/>
      <c r="O42" s="4"/>
    </row>
    <row r="43" spans="1:15" ht="14.25">
      <c r="A43" s="4"/>
      <c r="B43" s="93" t="s">
        <v>69</v>
      </c>
      <c r="C43" s="115" t="s">
        <v>70</v>
      </c>
      <c r="D43" s="109" t="s">
        <v>71</v>
      </c>
      <c r="E43" s="110" t="s">
        <v>72</v>
      </c>
      <c r="F43" s="4"/>
      <c r="G43" s="4"/>
      <c r="H43" s="4"/>
      <c r="I43" s="4"/>
      <c r="J43" s="4"/>
      <c r="K43" s="4"/>
      <c r="L43" s="4"/>
      <c r="M43" s="4"/>
      <c r="N43" s="4"/>
      <c r="O43" s="4"/>
    </row>
    <row r="44" spans="1:15" ht="14.25">
      <c r="A44" s="4"/>
      <c r="B44" s="93" t="s">
        <v>73</v>
      </c>
      <c r="C44" s="115" t="s">
        <v>74</v>
      </c>
      <c r="D44" s="109" t="s">
        <v>75</v>
      </c>
      <c r="E44" s="110" t="s">
        <v>76</v>
      </c>
      <c r="F44" s="4"/>
      <c r="G44" s="4"/>
      <c r="H44" s="4"/>
      <c r="I44" s="4"/>
      <c r="J44" s="4"/>
      <c r="K44" s="4"/>
      <c r="L44" s="4"/>
      <c r="M44" s="4"/>
      <c r="N44" s="4"/>
      <c r="O44" s="4"/>
    </row>
    <row r="45" spans="1:15" ht="14.25">
      <c r="A45" s="4"/>
      <c r="B45" s="93" t="s">
        <v>77</v>
      </c>
      <c r="C45" s="115" t="s">
        <v>78</v>
      </c>
      <c r="D45" s="109" t="s">
        <v>79</v>
      </c>
      <c r="E45" s="110" t="s">
        <v>80</v>
      </c>
      <c r="F45" s="4"/>
      <c r="G45" s="4"/>
      <c r="H45" s="4"/>
      <c r="I45" s="4"/>
      <c r="J45" s="4"/>
      <c r="K45" s="4"/>
      <c r="L45" s="4"/>
      <c r="M45" s="4"/>
      <c r="N45" s="4"/>
      <c r="O45" s="4"/>
    </row>
    <row r="46" spans="1:15" ht="14.25">
      <c r="A46" s="4"/>
      <c r="B46" s="93" t="s">
        <v>81</v>
      </c>
      <c r="C46" s="115" t="s">
        <v>82</v>
      </c>
      <c r="D46" s="109" t="s">
        <v>67</v>
      </c>
      <c r="E46" s="110" t="s">
        <v>83</v>
      </c>
      <c r="F46" s="4"/>
      <c r="G46" s="4"/>
      <c r="H46" s="4"/>
      <c r="I46" s="4"/>
      <c r="J46" s="4"/>
      <c r="K46" s="4"/>
      <c r="L46" s="4"/>
      <c r="M46" s="4"/>
      <c r="N46" s="4"/>
      <c r="O46" s="4"/>
    </row>
    <row r="47" spans="1:15" ht="14.25">
      <c r="A47" s="4"/>
      <c r="B47" s="93" t="s">
        <v>84</v>
      </c>
      <c r="C47" s="115" t="s">
        <v>85</v>
      </c>
      <c r="D47" s="109" t="s">
        <v>86</v>
      </c>
      <c r="E47" s="110" t="s">
        <v>87</v>
      </c>
      <c r="F47" s="4"/>
      <c r="G47" s="4"/>
      <c r="H47" s="4"/>
      <c r="I47" s="4"/>
      <c r="J47" s="4"/>
      <c r="K47" s="4"/>
      <c r="L47" s="4"/>
      <c r="M47" s="4"/>
      <c r="N47" s="4"/>
      <c r="O47" s="4"/>
    </row>
    <row r="48" spans="1:15" ht="14.25">
      <c r="A48" s="4"/>
      <c r="B48" s="93" t="s">
        <v>88</v>
      </c>
      <c r="C48" s="115" t="s">
        <v>89</v>
      </c>
      <c r="D48" s="109" t="s">
        <v>90</v>
      </c>
      <c r="E48" s="110" t="s">
        <v>91</v>
      </c>
      <c r="F48" s="4"/>
      <c r="G48" s="4"/>
      <c r="H48" s="4"/>
      <c r="I48" s="4"/>
      <c r="J48" s="4"/>
      <c r="K48" s="4"/>
      <c r="L48" s="4"/>
      <c r="M48" s="4"/>
      <c r="N48" s="4"/>
      <c r="O48" s="4"/>
    </row>
    <row r="49" spans="1:15" ht="14.25">
      <c r="A49" s="4"/>
      <c r="B49" s="93" t="s">
        <v>92</v>
      </c>
      <c r="C49" s="115" t="s">
        <v>93</v>
      </c>
      <c r="D49" s="109" t="s">
        <v>94</v>
      </c>
      <c r="E49" s="110" t="s">
        <v>95</v>
      </c>
      <c r="F49" s="4"/>
      <c r="G49" s="4"/>
      <c r="H49" s="4"/>
      <c r="I49" s="4"/>
      <c r="J49" s="4"/>
      <c r="K49" s="4"/>
      <c r="L49" s="4"/>
      <c r="M49" s="4"/>
      <c r="N49" s="4"/>
      <c r="O49" s="4"/>
    </row>
    <row r="50" spans="1:15" ht="14.25">
      <c r="A50" s="4"/>
      <c r="B50" s="93" t="s">
        <v>96</v>
      </c>
      <c r="C50" s="115" t="s">
        <v>97</v>
      </c>
      <c r="D50" s="109" t="s">
        <v>98</v>
      </c>
      <c r="E50" s="110" t="s">
        <v>99</v>
      </c>
      <c r="F50" s="4"/>
      <c r="G50" s="4"/>
      <c r="H50" s="4"/>
      <c r="I50" s="4"/>
      <c r="J50" s="4"/>
      <c r="K50" s="4"/>
      <c r="L50" s="4"/>
      <c r="M50" s="4"/>
      <c r="N50" s="4"/>
      <c r="O50" s="4"/>
    </row>
    <row r="51" spans="1:15" ht="14.25">
      <c r="A51" s="4"/>
      <c r="B51" s="93" t="s">
        <v>100</v>
      </c>
      <c r="C51" s="115" t="s">
        <v>101</v>
      </c>
      <c r="D51" s="109" t="s">
        <v>102</v>
      </c>
      <c r="E51" s="110" t="s">
        <v>103</v>
      </c>
      <c r="F51" s="4"/>
      <c r="G51" s="4"/>
      <c r="H51" s="4"/>
      <c r="I51" s="4"/>
      <c r="J51" s="4"/>
      <c r="K51" s="4"/>
      <c r="L51" s="4"/>
      <c r="M51" s="4"/>
      <c r="N51" s="4"/>
      <c r="O51" s="4"/>
    </row>
    <row r="52" spans="1:15" ht="14.25">
      <c r="A52" s="4"/>
      <c r="B52" s="93" t="s">
        <v>104</v>
      </c>
      <c r="C52" s="115" t="s">
        <v>105</v>
      </c>
      <c r="D52" s="109" t="s">
        <v>106</v>
      </c>
      <c r="E52" s="110" t="s">
        <v>107</v>
      </c>
      <c r="F52" s="4"/>
      <c r="G52" s="4"/>
      <c r="H52" s="4"/>
      <c r="I52" s="4"/>
      <c r="J52" s="4"/>
      <c r="K52" s="4"/>
      <c r="L52" s="4"/>
      <c r="M52" s="4"/>
      <c r="N52" s="4"/>
      <c r="O52" s="4"/>
    </row>
    <row r="53" spans="1:15" ht="14.25">
      <c r="A53" s="4"/>
      <c r="B53" s="93" t="s">
        <v>80</v>
      </c>
      <c r="C53" s="115" t="s">
        <v>108</v>
      </c>
      <c r="D53" s="109" t="s">
        <v>109</v>
      </c>
      <c r="E53" s="110" t="s">
        <v>76</v>
      </c>
      <c r="F53" s="4"/>
      <c r="G53" s="4"/>
      <c r="H53" s="4"/>
      <c r="I53" s="4"/>
      <c r="J53" s="4"/>
      <c r="K53" s="4"/>
      <c r="L53" s="4"/>
      <c r="M53" s="4"/>
      <c r="N53" s="4"/>
      <c r="O53" s="4"/>
    </row>
    <row r="54" spans="1:15" ht="14.25">
      <c r="A54" s="4"/>
      <c r="B54" s="93" t="s">
        <v>110</v>
      </c>
      <c r="C54" s="115" t="s">
        <v>111</v>
      </c>
      <c r="D54" s="109" t="s">
        <v>112</v>
      </c>
      <c r="E54" s="110" t="s">
        <v>113</v>
      </c>
      <c r="F54" s="4"/>
      <c r="G54" s="4"/>
      <c r="H54" s="4"/>
      <c r="I54" s="4"/>
      <c r="J54" s="4"/>
      <c r="K54" s="4"/>
      <c r="L54" s="4"/>
      <c r="M54" s="4"/>
      <c r="N54" s="4"/>
      <c r="O54" s="4"/>
    </row>
    <row r="55" spans="1:15" ht="14.25">
      <c r="A55" s="4"/>
      <c r="B55" s="93" t="s">
        <v>24</v>
      </c>
      <c r="C55" s="115" t="s">
        <v>114</v>
      </c>
      <c r="D55" s="109" t="s">
        <v>115</v>
      </c>
      <c r="E55" s="110" t="s">
        <v>76</v>
      </c>
      <c r="F55" s="4"/>
      <c r="G55" s="4"/>
      <c r="H55" s="4"/>
      <c r="I55" s="4"/>
      <c r="J55" s="4"/>
      <c r="K55" s="4"/>
      <c r="L55" s="4"/>
      <c r="M55" s="4"/>
      <c r="N55" s="4"/>
      <c r="O55" s="4"/>
    </row>
    <row r="56" spans="1:15" ht="15" thickBot="1">
      <c r="A56" s="4"/>
      <c r="B56" s="94" t="s">
        <v>116</v>
      </c>
      <c r="C56" s="116" t="s">
        <v>117</v>
      </c>
      <c r="D56" s="111" t="s">
        <v>118</v>
      </c>
      <c r="E56" s="112" t="s">
        <v>119</v>
      </c>
      <c r="F56" s="4"/>
      <c r="G56" s="4"/>
      <c r="H56" s="4"/>
      <c r="I56" s="4"/>
      <c r="J56" s="4"/>
      <c r="K56" s="4"/>
      <c r="L56" s="4"/>
      <c r="M56" s="4"/>
      <c r="N56" s="4"/>
      <c r="O56" s="4"/>
    </row>
    <row r="57" spans="1:15" ht="14.25">
      <c r="A57" s="4"/>
      <c r="B57" s="4"/>
      <c r="C57" s="4"/>
      <c r="D57" s="4"/>
      <c r="E57" s="4"/>
      <c r="F57" s="4"/>
      <c r="G57" s="4"/>
      <c r="H57" s="4"/>
      <c r="I57" s="4"/>
      <c r="J57" s="4"/>
      <c r="K57" s="4"/>
      <c r="L57" s="4"/>
      <c r="M57" s="4"/>
      <c r="N57" s="4"/>
      <c r="O57" s="4"/>
    </row>
    <row r="58" spans="1:15" ht="15" thickBot="1">
      <c r="A58" s="4"/>
      <c r="B58" s="16" t="s">
        <v>120</v>
      </c>
      <c r="C58" s="4"/>
      <c r="D58" s="4"/>
      <c r="E58" s="4"/>
      <c r="F58" s="4"/>
      <c r="G58" s="4"/>
      <c r="H58" s="4"/>
      <c r="I58" s="4"/>
      <c r="J58" s="4"/>
      <c r="K58" s="4"/>
      <c r="L58" s="4"/>
      <c r="M58" s="4"/>
      <c r="N58" s="4"/>
      <c r="O58" s="4"/>
    </row>
    <row r="59" spans="1:15" ht="15" thickBot="1">
      <c r="A59" s="4"/>
      <c r="B59" s="18"/>
      <c r="C59" s="18"/>
      <c r="D59" s="18"/>
      <c r="E59" s="18"/>
      <c r="F59" s="139" t="s">
        <v>168</v>
      </c>
      <c r="G59" s="18"/>
      <c r="H59" s="4"/>
      <c r="I59" s="4"/>
      <c r="J59" s="4"/>
      <c r="K59" s="4"/>
      <c r="L59" s="4"/>
      <c r="M59" s="4"/>
      <c r="N59" s="4"/>
      <c r="O59" s="4"/>
    </row>
    <row r="60" spans="1:15" ht="17.25" customHeight="1" thickBot="1">
      <c r="A60" s="4"/>
      <c r="B60" s="119" t="s">
        <v>5</v>
      </c>
      <c r="C60" s="120" t="s">
        <v>6</v>
      </c>
      <c r="D60" s="120" t="s">
        <v>7</v>
      </c>
      <c r="E60" s="121" t="s">
        <v>8</v>
      </c>
      <c r="F60" s="119" t="s">
        <v>121</v>
      </c>
      <c r="G60" s="121" t="s">
        <v>122</v>
      </c>
      <c r="H60" s="4"/>
      <c r="I60" s="4"/>
      <c r="J60" s="4"/>
      <c r="K60" s="4"/>
      <c r="L60" s="4"/>
      <c r="M60" s="4"/>
      <c r="N60" s="4"/>
      <c r="O60" s="4"/>
    </row>
    <row r="61" spans="1:15" ht="14.25">
      <c r="A61" s="4"/>
      <c r="B61" s="95" t="s">
        <v>9</v>
      </c>
      <c r="C61" s="19" t="s">
        <v>10</v>
      </c>
      <c r="D61" s="19">
        <v>420</v>
      </c>
      <c r="E61" s="19">
        <v>158</v>
      </c>
      <c r="F61" s="19">
        <f t="shared" ref="F61:F76" si="0">D61*E61</f>
        <v>66360</v>
      </c>
      <c r="G61" s="20">
        <f t="shared" ref="G61:G76" si="1">F61/$F$91</f>
        <v>2.0770375610145435E-2</v>
      </c>
      <c r="H61" s="4"/>
      <c r="I61" s="4"/>
      <c r="J61" s="4"/>
      <c r="K61" s="4"/>
      <c r="L61" s="4"/>
      <c r="M61" s="4"/>
      <c r="N61" s="4"/>
      <c r="O61" s="4"/>
    </row>
    <row r="62" spans="1:15" ht="14.25">
      <c r="A62" s="4"/>
      <c r="B62" s="95" t="s">
        <v>13</v>
      </c>
      <c r="C62" s="19" t="s">
        <v>14</v>
      </c>
      <c r="D62" s="19">
        <v>205</v>
      </c>
      <c r="E62" s="19">
        <v>200</v>
      </c>
      <c r="F62" s="19">
        <f t="shared" si="0"/>
        <v>41000</v>
      </c>
      <c r="G62" s="20">
        <f t="shared" si="1"/>
        <v>1.2832811935141091E-2</v>
      </c>
      <c r="H62" s="4"/>
      <c r="I62" s="4"/>
      <c r="J62" s="4"/>
      <c r="K62" s="4"/>
      <c r="L62" s="4"/>
      <c r="M62" s="4"/>
      <c r="N62" s="4"/>
      <c r="O62" s="4"/>
    </row>
    <row r="63" spans="1:15" ht="14.25">
      <c r="A63" s="4"/>
      <c r="B63" s="95" t="s">
        <v>17</v>
      </c>
      <c r="C63" s="19" t="s">
        <v>18</v>
      </c>
      <c r="D63" s="19">
        <v>195</v>
      </c>
      <c r="E63" s="19">
        <v>461</v>
      </c>
      <c r="F63" s="19">
        <f t="shared" si="0"/>
        <v>89895</v>
      </c>
      <c r="G63" s="20">
        <f t="shared" si="1"/>
        <v>2.8136722656329473E-2</v>
      </c>
      <c r="H63" s="4"/>
      <c r="I63" s="4"/>
      <c r="J63" s="4"/>
      <c r="K63" s="4"/>
      <c r="L63" s="4"/>
      <c r="M63" s="4"/>
      <c r="N63" s="4"/>
      <c r="O63" s="4"/>
    </row>
    <row r="64" spans="1:15" ht="14.25">
      <c r="A64" s="4"/>
      <c r="B64" s="95" t="s">
        <v>21</v>
      </c>
      <c r="C64" s="19" t="s">
        <v>22</v>
      </c>
      <c r="D64" s="19">
        <v>340</v>
      </c>
      <c r="E64" s="19">
        <v>29</v>
      </c>
      <c r="F64" s="19">
        <f t="shared" si="0"/>
        <v>9860</v>
      </c>
      <c r="G64" s="20">
        <f t="shared" si="1"/>
        <v>3.0861347726949062E-3</v>
      </c>
      <c r="H64" s="4"/>
      <c r="I64" s="4"/>
      <c r="J64" s="4"/>
      <c r="K64" s="4"/>
      <c r="L64" s="4"/>
      <c r="M64" s="4"/>
      <c r="N64" s="4"/>
      <c r="O64" s="4"/>
    </row>
    <row r="65" spans="1:15" ht="14.25">
      <c r="A65" s="4"/>
      <c r="B65" s="95" t="s">
        <v>25</v>
      </c>
      <c r="C65" s="19" t="s">
        <v>26</v>
      </c>
      <c r="D65" s="19">
        <v>340</v>
      </c>
      <c r="E65" s="19">
        <v>334</v>
      </c>
      <c r="F65" s="19">
        <f t="shared" si="0"/>
        <v>113560</v>
      </c>
      <c r="G65" s="20">
        <f t="shared" si="1"/>
        <v>3.5543759106210299E-2</v>
      </c>
      <c r="H65" s="4"/>
      <c r="I65" s="4"/>
      <c r="J65" s="4"/>
      <c r="K65" s="4"/>
      <c r="L65" s="4"/>
      <c r="M65" s="4"/>
      <c r="N65" s="4"/>
      <c r="O65" s="4"/>
    </row>
    <row r="66" spans="1:15" ht="14.25">
      <c r="A66" s="4"/>
      <c r="B66" s="95" t="s">
        <v>28</v>
      </c>
      <c r="C66" s="19" t="s">
        <v>29</v>
      </c>
      <c r="D66" s="19">
        <v>595</v>
      </c>
      <c r="E66" s="19">
        <v>214</v>
      </c>
      <c r="F66" s="19">
        <f t="shared" si="0"/>
        <v>127330</v>
      </c>
      <c r="G66" s="20">
        <f t="shared" si="1"/>
        <v>3.9853705943939388E-2</v>
      </c>
      <c r="H66" s="4"/>
      <c r="I66" s="4"/>
      <c r="J66" s="4"/>
      <c r="K66" s="4"/>
      <c r="L66" s="4"/>
      <c r="M66" s="4"/>
      <c r="N66" s="4"/>
      <c r="O66" s="4"/>
    </row>
    <row r="67" spans="1:15" ht="14.25">
      <c r="A67" s="4"/>
      <c r="B67" s="95" t="s">
        <v>32</v>
      </c>
      <c r="C67" s="19" t="s">
        <v>33</v>
      </c>
      <c r="D67" s="19">
        <v>695</v>
      </c>
      <c r="E67" s="19">
        <v>78</v>
      </c>
      <c r="F67" s="19">
        <f t="shared" si="0"/>
        <v>54210</v>
      </c>
      <c r="G67" s="20">
        <f t="shared" si="1"/>
        <v>1.6967481341560939E-2</v>
      </c>
      <c r="H67" s="4"/>
      <c r="I67" s="4"/>
      <c r="J67" s="4"/>
      <c r="K67" s="4"/>
      <c r="L67" s="4"/>
      <c r="M67" s="4"/>
      <c r="N67" s="4"/>
      <c r="O67" s="4"/>
    </row>
    <row r="68" spans="1:15" ht="14.25">
      <c r="A68" s="4"/>
      <c r="B68" s="95" t="s">
        <v>36</v>
      </c>
      <c r="C68" s="19" t="s">
        <v>37</v>
      </c>
      <c r="D68" s="19">
        <v>260</v>
      </c>
      <c r="E68" s="19">
        <v>92</v>
      </c>
      <c r="F68" s="19">
        <f t="shared" si="0"/>
        <v>23920</v>
      </c>
      <c r="G68" s="20">
        <f t="shared" si="1"/>
        <v>7.4868502802091438E-3</v>
      </c>
      <c r="H68" s="4"/>
      <c r="I68" s="4"/>
      <c r="J68" s="4"/>
      <c r="K68" s="4"/>
      <c r="L68" s="4"/>
      <c r="M68" s="4"/>
      <c r="N68" s="4"/>
      <c r="O68" s="4"/>
    </row>
    <row r="69" spans="1:15" ht="14.25">
      <c r="A69" s="4"/>
      <c r="B69" s="95" t="s">
        <v>40</v>
      </c>
      <c r="C69" s="19" t="s">
        <v>41</v>
      </c>
      <c r="D69" s="19">
        <v>430</v>
      </c>
      <c r="E69" s="19">
        <v>48</v>
      </c>
      <c r="F69" s="19">
        <f t="shared" si="0"/>
        <v>20640</v>
      </c>
      <c r="G69" s="20">
        <f t="shared" si="1"/>
        <v>6.4602253253978562E-3</v>
      </c>
      <c r="H69" s="4"/>
      <c r="I69" s="4"/>
      <c r="J69" s="4"/>
      <c r="K69" s="4"/>
      <c r="L69" s="4"/>
      <c r="M69" s="4"/>
      <c r="N69" s="4"/>
      <c r="O69" s="4"/>
    </row>
    <row r="70" spans="1:15" ht="14.25">
      <c r="A70" s="4"/>
      <c r="B70" s="95" t="s">
        <v>44</v>
      </c>
      <c r="C70" s="19" t="s">
        <v>45</v>
      </c>
      <c r="D70" s="19">
        <v>410</v>
      </c>
      <c r="E70" s="19">
        <v>295</v>
      </c>
      <c r="F70" s="19">
        <f t="shared" si="0"/>
        <v>120950</v>
      </c>
      <c r="G70" s="20">
        <f t="shared" si="1"/>
        <v>3.7856795208666215E-2</v>
      </c>
      <c r="H70" s="4"/>
      <c r="I70" s="4"/>
      <c r="J70" s="4"/>
      <c r="K70" s="4"/>
      <c r="L70" s="4"/>
      <c r="M70" s="4"/>
      <c r="N70" s="4"/>
      <c r="O70" s="4"/>
    </row>
    <row r="71" spans="1:15" ht="14.25">
      <c r="A71" s="4"/>
      <c r="B71" s="95" t="s">
        <v>48</v>
      </c>
      <c r="C71" s="19" t="s">
        <v>49</v>
      </c>
      <c r="D71" s="19">
        <v>430</v>
      </c>
      <c r="E71" s="19">
        <v>350</v>
      </c>
      <c r="F71" s="19">
        <f t="shared" si="0"/>
        <v>150500</v>
      </c>
      <c r="G71" s="20">
        <f t="shared" si="1"/>
        <v>4.7105809664359372E-2</v>
      </c>
      <c r="H71" s="4"/>
      <c r="I71" s="4"/>
      <c r="J71" s="4"/>
      <c r="K71" s="4"/>
      <c r="L71" s="4"/>
      <c r="M71" s="4"/>
      <c r="N71" s="4"/>
      <c r="O71" s="4"/>
    </row>
    <row r="72" spans="1:15" ht="14.25">
      <c r="A72" s="4"/>
      <c r="B72" s="95" t="s">
        <v>51</v>
      </c>
      <c r="C72" s="19" t="s">
        <v>52</v>
      </c>
      <c r="D72" s="19">
        <v>260</v>
      </c>
      <c r="E72" s="19">
        <v>600</v>
      </c>
      <c r="F72" s="19">
        <f t="shared" si="0"/>
        <v>156000</v>
      </c>
      <c r="G72" s="20">
        <f t="shared" si="1"/>
        <v>4.882728443614659E-2</v>
      </c>
      <c r="H72" s="4"/>
      <c r="I72" s="4"/>
      <c r="J72" s="4"/>
      <c r="K72" s="4"/>
      <c r="L72" s="4"/>
      <c r="M72" s="4"/>
      <c r="N72" s="4"/>
      <c r="O72" s="4"/>
    </row>
    <row r="73" spans="1:15" ht="14.25">
      <c r="A73" s="4"/>
      <c r="B73" s="95" t="s">
        <v>54</v>
      </c>
      <c r="C73" s="19" t="s">
        <v>55</v>
      </c>
      <c r="D73" s="19">
        <v>260</v>
      </c>
      <c r="E73" s="19">
        <v>725</v>
      </c>
      <c r="F73" s="19">
        <f t="shared" si="0"/>
        <v>188500</v>
      </c>
      <c r="G73" s="20">
        <f t="shared" si="1"/>
        <v>5.8999635360343791E-2</v>
      </c>
      <c r="H73" s="4"/>
      <c r="I73" s="4"/>
      <c r="J73" s="4"/>
      <c r="K73" s="4"/>
      <c r="L73" s="4"/>
      <c r="M73" s="4"/>
      <c r="N73" s="4"/>
      <c r="O73" s="4"/>
    </row>
    <row r="74" spans="1:15" ht="14.25">
      <c r="A74" s="4"/>
      <c r="B74" s="95" t="s">
        <v>57</v>
      </c>
      <c r="C74" s="19" t="s">
        <v>58</v>
      </c>
      <c r="D74" s="19">
        <v>360</v>
      </c>
      <c r="E74" s="19">
        <v>55</v>
      </c>
      <c r="F74" s="19">
        <f t="shared" si="0"/>
        <v>19800</v>
      </c>
      <c r="G74" s="20">
        <f t="shared" si="1"/>
        <v>6.1973091784339905E-3</v>
      </c>
      <c r="H74" s="4"/>
      <c r="I74" s="4"/>
      <c r="J74" s="4"/>
      <c r="K74" s="4"/>
      <c r="L74" s="4"/>
      <c r="M74" s="4"/>
      <c r="N74" s="4"/>
      <c r="O74" s="4"/>
    </row>
    <row r="75" spans="1:15" ht="14.25">
      <c r="A75" s="4"/>
      <c r="B75" s="95" t="s">
        <v>61</v>
      </c>
      <c r="C75" s="19" t="s">
        <v>62</v>
      </c>
      <c r="D75" s="19">
        <v>280</v>
      </c>
      <c r="E75" s="19">
        <v>97</v>
      </c>
      <c r="F75" s="19">
        <f t="shared" si="0"/>
        <v>27160</v>
      </c>
      <c r="G75" s="20">
        <f t="shared" si="1"/>
        <v>8.5009554184983412E-3</v>
      </c>
      <c r="H75" s="4"/>
      <c r="I75" s="4"/>
      <c r="J75" s="4"/>
      <c r="K75" s="4"/>
      <c r="L75" s="4"/>
      <c r="M75" s="4"/>
      <c r="N75" s="4"/>
      <c r="O75" s="4"/>
    </row>
    <row r="76" spans="1:15" ht="14.25">
      <c r="A76" s="4"/>
      <c r="B76" s="95" t="s">
        <v>65</v>
      </c>
      <c r="C76" s="19" t="s">
        <v>66</v>
      </c>
      <c r="D76" s="19">
        <v>400</v>
      </c>
      <c r="E76" s="19">
        <v>168</v>
      </c>
      <c r="F76" s="19">
        <f t="shared" si="0"/>
        <v>67200</v>
      </c>
      <c r="G76" s="20">
        <f t="shared" si="1"/>
        <v>2.1033291757109298E-2</v>
      </c>
      <c r="H76" s="4"/>
      <c r="I76" s="4"/>
      <c r="J76" s="4"/>
      <c r="K76" s="4"/>
      <c r="L76" s="4"/>
      <c r="M76" s="4"/>
      <c r="N76" s="4"/>
      <c r="O76" s="4"/>
    </row>
    <row r="77" spans="1:15" ht="14.25">
      <c r="A77" s="4"/>
      <c r="B77" s="95" t="s">
        <v>69</v>
      </c>
      <c r="C77" s="19" t="s">
        <v>70</v>
      </c>
      <c r="D77" s="19">
        <v>310</v>
      </c>
      <c r="E77" s="19">
        <v>625</v>
      </c>
      <c r="F77" s="19">
        <f t="shared" ref="F77:F90" si="2">D77*E77</f>
        <v>193750</v>
      </c>
      <c r="G77" s="20">
        <f t="shared" ref="G77:G90" si="3">F77/$F$91</f>
        <v>6.0642861278867956E-2</v>
      </c>
      <c r="H77" s="4"/>
      <c r="I77" s="4"/>
      <c r="J77" s="4"/>
      <c r="K77" s="4"/>
      <c r="L77" s="4"/>
      <c r="M77" s="4"/>
      <c r="N77" s="4"/>
      <c r="O77" s="4"/>
    </row>
    <row r="78" spans="1:15" ht="14.25">
      <c r="A78" s="4"/>
      <c r="B78" s="95" t="s">
        <v>73</v>
      </c>
      <c r="C78" s="19" t="s">
        <v>74</v>
      </c>
      <c r="D78" s="19">
        <v>330</v>
      </c>
      <c r="E78" s="19">
        <v>0</v>
      </c>
      <c r="F78" s="19">
        <f t="shared" si="2"/>
        <v>0</v>
      </c>
      <c r="G78" s="20">
        <f t="shared" si="3"/>
        <v>0</v>
      </c>
      <c r="H78" s="4"/>
      <c r="I78" s="4"/>
      <c r="J78" s="4"/>
      <c r="K78" s="4"/>
      <c r="L78" s="4"/>
      <c r="M78" s="4"/>
      <c r="N78" s="4"/>
      <c r="O78" s="4"/>
    </row>
    <row r="79" spans="1:15" ht="14.25">
      <c r="A79" s="4"/>
      <c r="B79" s="95" t="s">
        <v>77</v>
      </c>
      <c r="C79" s="19" t="s">
        <v>78</v>
      </c>
      <c r="D79" s="19">
        <v>325</v>
      </c>
      <c r="E79" s="19">
        <v>27</v>
      </c>
      <c r="F79" s="19">
        <f t="shared" si="2"/>
        <v>8775</v>
      </c>
      <c r="G79" s="20">
        <f t="shared" si="3"/>
        <v>2.7465347495332455E-3</v>
      </c>
      <c r="H79" s="4"/>
      <c r="I79" s="4"/>
      <c r="J79" s="4"/>
      <c r="K79" s="4"/>
      <c r="L79" s="4"/>
      <c r="M79" s="4"/>
      <c r="N79" s="4"/>
      <c r="O79" s="4"/>
    </row>
    <row r="80" spans="1:15" ht="14.25">
      <c r="A80" s="4"/>
      <c r="B80" s="95" t="s">
        <v>81</v>
      </c>
      <c r="C80" s="19" t="s">
        <v>82</v>
      </c>
      <c r="D80" s="19">
        <v>400</v>
      </c>
      <c r="E80" s="19">
        <v>222</v>
      </c>
      <c r="F80" s="19">
        <f t="shared" si="2"/>
        <v>88800</v>
      </c>
      <c r="G80" s="20">
        <f t="shared" si="3"/>
        <v>2.7793992679037288E-2</v>
      </c>
      <c r="H80" s="4"/>
      <c r="I80" s="4"/>
      <c r="J80" s="4"/>
      <c r="K80" s="4"/>
      <c r="L80" s="4"/>
      <c r="M80" s="4"/>
      <c r="N80" s="4"/>
      <c r="O80" s="4"/>
    </row>
    <row r="81" spans="1:15" ht="14.25">
      <c r="A81" s="4"/>
      <c r="B81" s="95" t="s">
        <v>84</v>
      </c>
      <c r="C81" s="19" t="s">
        <v>85</v>
      </c>
      <c r="D81" s="19">
        <v>565</v>
      </c>
      <c r="E81" s="19">
        <v>403</v>
      </c>
      <c r="F81" s="19">
        <f t="shared" si="2"/>
        <v>227695</v>
      </c>
      <c r="G81" s="20">
        <f t="shared" si="3"/>
        <v>7.1267490574925624E-2</v>
      </c>
      <c r="H81" s="4"/>
      <c r="I81" s="4"/>
      <c r="J81" s="4"/>
      <c r="K81" s="4"/>
      <c r="L81" s="4"/>
      <c r="M81" s="4"/>
      <c r="N81" s="4"/>
      <c r="O81" s="4"/>
    </row>
    <row r="82" spans="1:15" ht="14.25">
      <c r="A82" s="4"/>
      <c r="B82" s="95" t="s">
        <v>88</v>
      </c>
      <c r="C82" s="19" t="s">
        <v>89</v>
      </c>
      <c r="D82" s="19">
        <v>220</v>
      </c>
      <c r="E82" s="19">
        <v>67</v>
      </c>
      <c r="F82" s="19">
        <f t="shared" si="2"/>
        <v>14740</v>
      </c>
      <c r="G82" s="20">
        <f t="shared" si="3"/>
        <v>4.6135523883897482E-3</v>
      </c>
      <c r="H82" s="4"/>
      <c r="I82" s="4"/>
      <c r="J82" s="4"/>
      <c r="K82" s="4"/>
      <c r="L82" s="4"/>
      <c r="M82" s="4"/>
      <c r="N82" s="4"/>
      <c r="O82" s="4"/>
    </row>
    <row r="83" spans="1:15" ht="14.25">
      <c r="A83" s="4"/>
      <c r="B83" s="95" t="s">
        <v>92</v>
      </c>
      <c r="C83" s="19" t="s">
        <v>93</v>
      </c>
      <c r="D83" s="19">
        <v>370</v>
      </c>
      <c r="E83" s="19">
        <v>298</v>
      </c>
      <c r="F83" s="19">
        <f t="shared" si="2"/>
        <v>110260</v>
      </c>
      <c r="G83" s="20">
        <f t="shared" si="3"/>
        <v>3.4510874243137965E-2</v>
      </c>
      <c r="H83" s="4"/>
      <c r="I83" s="4"/>
      <c r="J83" s="4"/>
      <c r="K83" s="4"/>
      <c r="L83" s="4"/>
      <c r="M83" s="4"/>
      <c r="N83" s="4"/>
      <c r="O83" s="4"/>
    </row>
    <row r="84" spans="1:15" ht="14.25">
      <c r="A84" s="4"/>
      <c r="B84" s="95" t="s">
        <v>96</v>
      </c>
      <c r="C84" s="19" t="s">
        <v>97</v>
      </c>
      <c r="D84" s="19">
        <v>1360</v>
      </c>
      <c r="E84" s="19">
        <v>540</v>
      </c>
      <c r="F84" s="19">
        <f t="shared" si="2"/>
        <v>734400</v>
      </c>
      <c r="G84" s="20">
        <f t="shared" si="3"/>
        <v>0.22986383134555163</v>
      </c>
      <c r="H84" s="4"/>
      <c r="I84" s="4"/>
      <c r="J84" s="4"/>
      <c r="K84" s="4"/>
      <c r="L84" s="4"/>
      <c r="M84" s="4"/>
      <c r="N84" s="4"/>
      <c r="O84" s="4"/>
    </row>
    <row r="85" spans="1:15" ht="14.25">
      <c r="A85" s="4"/>
      <c r="B85" s="95" t="s">
        <v>100</v>
      </c>
      <c r="C85" s="19" t="s">
        <v>101</v>
      </c>
      <c r="D85" s="19">
        <v>1200</v>
      </c>
      <c r="E85" s="19">
        <v>85</v>
      </c>
      <c r="F85" s="19">
        <f t="shared" si="2"/>
        <v>102000</v>
      </c>
      <c r="G85" s="20">
        <f t="shared" si="3"/>
        <v>3.1925532131326616E-2</v>
      </c>
      <c r="H85" s="4"/>
      <c r="I85" s="4"/>
      <c r="J85" s="4"/>
      <c r="K85" s="4"/>
      <c r="L85" s="4"/>
      <c r="M85" s="4"/>
      <c r="N85" s="4"/>
      <c r="O85" s="4"/>
    </row>
    <row r="86" spans="1:15" ht="14.25">
      <c r="A86" s="4"/>
      <c r="B86" s="95" t="s">
        <v>104</v>
      </c>
      <c r="C86" s="19" t="s">
        <v>105</v>
      </c>
      <c r="D86" s="19">
        <v>450</v>
      </c>
      <c r="E86" s="19">
        <v>710</v>
      </c>
      <c r="F86" s="19">
        <f t="shared" si="2"/>
        <v>319500</v>
      </c>
      <c r="G86" s="20">
        <f t="shared" si="3"/>
        <v>0.10000203447018484</v>
      </c>
      <c r="H86" s="4"/>
      <c r="I86" s="4"/>
      <c r="J86" s="4"/>
      <c r="K86" s="4"/>
      <c r="L86" s="4"/>
      <c r="M86" s="4"/>
      <c r="N86" s="4"/>
      <c r="O86" s="4"/>
    </row>
    <row r="87" spans="1:15" ht="14.25">
      <c r="A87" s="4"/>
      <c r="B87" s="95" t="s">
        <v>80</v>
      </c>
      <c r="C87" s="19" t="s">
        <v>108</v>
      </c>
      <c r="D87" s="19">
        <v>675</v>
      </c>
      <c r="E87" s="19">
        <v>0</v>
      </c>
      <c r="F87" s="19">
        <f t="shared" si="2"/>
        <v>0</v>
      </c>
      <c r="G87" s="20">
        <f t="shared" si="3"/>
        <v>0</v>
      </c>
      <c r="H87" s="4"/>
      <c r="I87" s="4"/>
      <c r="J87" s="4"/>
      <c r="K87" s="4"/>
      <c r="L87" s="4"/>
      <c r="M87" s="4"/>
      <c r="N87" s="4"/>
      <c r="O87" s="4"/>
    </row>
    <row r="88" spans="1:15" ht="14.25">
      <c r="A88" s="4"/>
      <c r="B88" s="95" t="s">
        <v>110</v>
      </c>
      <c r="C88" s="19" t="s">
        <v>111</v>
      </c>
      <c r="D88" s="19">
        <v>530</v>
      </c>
      <c r="E88" s="19">
        <v>196</v>
      </c>
      <c r="F88" s="19">
        <f t="shared" si="2"/>
        <v>103880</v>
      </c>
      <c r="G88" s="20">
        <f t="shared" si="3"/>
        <v>3.2513963507864792E-2</v>
      </c>
      <c r="H88" s="4"/>
      <c r="I88" s="4"/>
      <c r="J88" s="4"/>
      <c r="K88" s="4"/>
      <c r="L88" s="4"/>
      <c r="M88" s="4"/>
      <c r="N88" s="4"/>
      <c r="O88" s="4"/>
    </row>
    <row r="89" spans="1:15" ht="14.25">
      <c r="A89" s="4"/>
      <c r="B89" s="95" t="s">
        <v>24</v>
      </c>
      <c r="C89" s="19" t="s">
        <v>114</v>
      </c>
      <c r="D89" s="19">
        <v>275</v>
      </c>
      <c r="E89" s="19">
        <v>0</v>
      </c>
      <c r="F89" s="19">
        <f t="shared" si="2"/>
        <v>0</v>
      </c>
      <c r="G89" s="20">
        <f t="shared" si="3"/>
        <v>0</v>
      </c>
      <c r="H89" s="4"/>
      <c r="I89" s="4"/>
      <c r="J89" s="4"/>
      <c r="K89" s="4"/>
      <c r="L89" s="4"/>
      <c r="M89" s="4"/>
      <c r="N89" s="4"/>
      <c r="O89" s="4"/>
    </row>
    <row r="90" spans="1:15" ht="15" thickBot="1">
      <c r="A90" s="4"/>
      <c r="B90" s="96" t="s">
        <v>116</v>
      </c>
      <c r="C90" s="21" t="s">
        <v>117</v>
      </c>
      <c r="D90" s="21">
        <v>285</v>
      </c>
      <c r="E90" s="21">
        <v>50</v>
      </c>
      <c r="F90" s="21">
        <f t="shared" si="2"/>
        <v>14250</v>
      </c>
      <c r="G90" s="22">
        <f t="shared" si="3"/>
        <v>4.4601846359941591E-3</v>
      </c>
      <c r="H90" s="4"/>
      <c r="I90" s="4"/>
      <c r="J90" s="4"/>
      <c r="K90" s="4"/>
      <c r="L90" s="4"/>
      <c r="M90" s="4"/>
      <c r="N90" s="4"/>
      <c r="O90" s="4"/>
    </row>
    <row r="91" spans="1:15" ht="15" thickTop="1">
      <c r="A91" s="4"/>
      <c r="B91" s="4"/>
      <c r="C91" s="4"/>
      <c r="D91" s="4"/>
      <c r="E91" s="23" t="s">
        <v>169</v>
      </c>
      <c r="F91" s="140">
        <f>SUM(F61:F90)</f>
        <v>3194935</v>
      </c>
      <c r="G91" s="4"/>
      <c r="H91" s="4"/>
      <c r="I91" s="4"/>
      <c r="J91" s="4"/>
      <c r="K91" s="4"/>
      <c r="L91" s="4"/>
      <c r="M91" s="4"/>
      <c r="N91" s="4"/>
      <c r="O91" s="4"/>
    </row>
    <row r="92" spans="1:15" ht="14.25">
      <c r="A92" s="4"/>
      <c r="B92" s="4"/>
      <c r="C92" s="4"/>
      <c r="D92" s="4"/>
      <c r="E92" s="4"/>
      <c r="F92" s="4"/>
      <c r="G92" s="4"/>
      <c r="H92" s="4"/>
      <c r="I92" s="4"/>
      <c r="J92" s="4"/>
      <c r="K92" s="4"/>
      <c r="L92" s="4"/>
      <c r="M92" s="4"/>
      <c r="N92" s="4"/>
      <c r="O92" s="4"/>
    </row>
    <row r="93" spans="1:15" ht="14.25">
      <c r="A93" s="4"/>
      <c r="B93" s="4"/>
      <c r="C93" s="4"/>
      <c r="D93" s="4"/>
      <c r="E93" s="4"/>
      <c r="F93" s="4"/>
      <c r="G93" s="4"/>
      <c r="H93" s="4"/>
      <c r="I93" s="4"/>
      <c r="J93" s="4"/>
      <c r="K93" s="4"/>
      <c r="L93" s="4"/>
      <c r="M93" s="4"/>
      <c r="N93" s="4"/>
      <c r="O93" s="4"/>
    </row>
    <row r="94" spans="1:15" ht="14.25">
      <c r="A94" s="4"/>
      <c r="B94" s="132" t="s">
        <v>166</v>
      </c>
      <c r="C94" s="4"/>
      <c r="D94" s="4"/>
      <c r="E94" s="4"/>
      <c r="F94" s="4"/>
      <c r="G94" s="4"/>
      <c r="H94" s="4"/>
      <c r="I94" s="4"/>
      <c r="J94" s="4"/>
      <c r="K94" s="4"/>
      <c r="L94" s="4"/>
      <c r="M94" s="4"/>
      <c r="N94" s="4"/>
      <c r="O94" s="4"/>
    </row>
    <row r="95" spans="1:15" ht="14.25">
      <c r="A95" s="4"/>
      <c r="B95" s="132"/>
      <c r="C95" s="4"/>
      <c r="D95" s="4"/>
      <c r="E95" s="4"/>
      <c r="F95" s="4"/>
      <c r="G95" s="4"/>
      <c r="H95" s="4"/>
      <c r="I95" s="4"/>
      <c r="J95" s="4"/>
      <c r="K95" s="4"/>
      <c r="L95" s="4"/>
      <c r="M95" s="4"/>
      <c r="N95" s="4"/>
      <c r="O95" s="4"/>
    </row>
    <row r="96" spans="1:15" ht="14.25">
      <c r="A96" s="4"/>
      <c r="B96" s="4"/>
      <c r="C96" s="4"/>
      <c r="D96" s="4"/>
      <c r="E96" s="4"/>
      <c r="F96" s="4"/>
      <c r="G96" s="4"/>
      <c r="H96" s="4"/>
      <c r="I96" s="4"/>
      <c r="J96" s="4"/>
      <c r="K96" s="4"/>
      <c r="L96" s="4"/>
      <c r="M96" s="4"/>
      <c r="N96" s="4"/>
      <c r="O96" s="4"/>
    </row>
    <row r="97" spans="1:15" ht="15" thickBot="1">
      <c r="A97" s="4"/>
      <c r="B97" s="18"/>
      <c r="C97" s="18"/>
      <c r="D97" s="18"/>
      <c r="E97" s="18"/>
      <c r="F97" s="18"/>
      <c r="G97" s="18"/>
      <c r="H97" s="4"/>
      <c r="I97" s="4"/>
      <c r="J97" s="4"/>
      <c r="K97" s="4"/>
      <c r="L97" s="4"/>
      <c r="M97" s="4"/>
      <c r="N97" s="4"/>
      <c r="O97" s="4"/>
    </row>
    <row r="98" spans="1:15" ht="15" thickBot="1">
      <c r="A98" s="4"/>
      <c r="B98" s="129" t="s">
        <v>5</v>
      </c>
      <c r="C98" s="130" t="s">
        <v>6</v>
      </c>
      <c r="D98" s="130" t="s">
        <v>7</v>
      </c>
      <c r="E98" s="130" t="s">
        <v>8</v>
      </c>
      <c r="F98" s="130" t="s">
        <v>121</v>
      </c>
      <c r="G98" s="131" t="s">
        <v>122</v>
      </c>
      <c r="H98" s="24"/>
      <c r="I98" s="4"/>
      <c r="J98" s="16"/>
      <c r="K98" s="4"/>
      <c r="L98" s="4"/>
      <c r="M98" s="4"/>
      <c r="N98" s="4"/>
      <c r="O98" s="16"/>
    </row>
    <row r="99" spans="1:15" ht="14.25">
      <c r="A99" s="4"/>
      <c r="B99" s="97">
        <v>1</v>
      </c>
      <c r="C99" s="26" t="s">
        <v>10</v>
      </c>
      <c r="D99" s="19">
        <v>420</v>
      </c>
      <c r="E99" s="19">
        <v>158</v>
      </c>
      <c r="F99" s="27"/>
      <c r="G99" s="28"/>
      <c r="H99" s="24"/>
      <c r="I99" s="4"/>
      <c r="J99" s="16"/>
      <c r="K99" s="4"/>
      <c r="L99" s="4"/>
      <c r="M99" s="4"/>
      <c r="N99" s="4"/>
      <c r="O99" s="16"/>
    </row>
    <row r="100" spans="1:15" ht="14.25">
      <c r="A100" s="4"/>
      <c r="B100" s="97">
        <v>2</v>
      </c>
      <c r="C100" s="26" t="s">
        <v>14</v>
      </c>
      <c r="D100" s="19">
        <v>205</v>
      </c>
      <c r="E100" s="19">
        <v>200</v>
      </c>
      <c r="F100" s="27"/>
      <c r="G100" s="28"/>
      <c r="H100" s="24"/>
      <c r="I100" s="4"/>
      <c r="J100" s="16"/>
      <c r="K100" s="4"/>
      <c r="L100" s="4"/>
      <c r="M100" s="4"/>
      <c r="N100" s="4"/>
      <c r="O100" s="16"/>
    </row>
    <row r="101" spans="1:15" ht="14.25">
      <c r="A101" s="4"/>
      <c r="B101" s="97">
        <v>3</v>
      </c>
      <c r="C101" s="26" t="s">
        <v>18</v>
      </c>
      <c r="D101" s="19">
        <v>195</v>
      </c>
      <c r="E101" s="19">
        <v>461</v>
      </c>
      <c r="F101" s="27"/>
      <c r="G101" s="28"/>
      <c r="H101" s="24"/>
      <c r="I101" s="4"/>
      <c r="J101" s="16"/>
      <c r="K101" s="4"/>
      <c r="L101" s="4"/>
      <c r="M101" s="4"/>
      <c r="N101" s="4"/>
      <c r="O101" s="16"/>
    </row>
    <row r="102" spans="1:15" ht="14.25">
      <c r="A102" s="4"/>
      <c r="B102" s="97">
        <v>4</v>
      </c>
      <c r="C102" s="26" t="s">
        <v>22</v>
      </c>
      <c r="D102" s="19">
        <v>340</v>
      </c>
      <c r="E102" s="19">
        <v>29</v>
      </c>
      <c r="F102" s="27"/>
      <c r="G102" s="28"/>
      <c r="H102" s="24"/>
      <c r="I102" s="4"/>
      <c r="J102" s="16"/>
      <c r="K102" s="4"/>
      <c r="L102" s="4"/>
      <c r="M102" s="4"/>
      <c r="N102" s="4"/>
      <c r="O102" s="16"/>
    </row>
    <row r="103" spans="1:15" ht="14.25">
      <c r="A103" s="4"/>
      <c r="B103" s="97">
        <v>5</v>
      </c>
      <c r="C103" s="26" t="s">
        <v>26</v>
      </c>
      <c r="D103" s="19">
        <v>340</v>
      </c>
      <c r="E103" s="19">
        <v>334</v>
      </c>
      <c r="F103" s="27"/>
      <c r="G103" s="28"/>
      <c r="H103" s="24"/>
      <c r="I103" s="4"/>
      <c r="J103" s="16"/>
      <c r="K103" s="4"/>
      <c r="L103" s="4"/>
      <c r="M103" s="4"/>
      <c r="N103" s="4"/>
      <c r="O103" s="16"/>
    </row>
    <row r="104" spans="1:15" ht="14.25">
      <c r="A104" s="4"/>
      <c r="B104" s="97">
        <v>6</v>
      </c>
      <c r="C104" s="26" t="s">
        <v>29</v>
      </c>
      <c r="D104" s="19">
        <v>595</v>
      </c>
      <c r="E104" s="19">
        <v>214</v>
      </c>
      <c r="F104" s="27"/>
      <c r="G104" s="28"/>
      <c r="H104" s="24"/>
      <c r="I104" s="4"/>
      <c r="J104" s="16"/>
      <c r="K104" s="4"/>
      <c r="L104" s="4"/>
      <c r="M104" s="4"/>
      <c r="N104" s="4"/>
      <c r="O104" s="16"/>
    </row>
    <row r="105" spans="1:15" ht="14.25">
      <c r="A105" s="4"/>
      <c r="B105" s="97">
        <v>7</v>
      </c>
      <c r="C105" s="26" t="s">
        <v>33</v>
      </c>
      <c r="D105" s="19">
        <v>695</v>
      </c>
      <c r="E105" s="19">
        <v>78</v>
      </c>
      <c r="F105" s="27"/>
      <c r="G105" s="28"/>
      <c r="H105" s="24"/>
      <c r="I105" s="4"/>
      <c r="J105" s="16"/>
      <c r="K105" s="4"/>
      <c r="L105" s="4"/>
      <c r="M105" s="4"/>
      <c r="N105" s="4"/>
      <c r="O105" s="16"/>
    </row>
    <row r="106" spans="1:15" ht="14.25">
      <c r="A106" s="4"/>
      <c r="B106" s="97">
        <v>8</v>
      </c>
      <c r="C106" s="26" t="s">
        <v>37</v>
      </c>
      <c r="D106" s="19">
        <v>260</v>
      </c>
      <c r="E106" s="19">
        <v>92</v>
      </c>
      <c r="F106" s="27"/>
      <c r="G106" s="28"/>
      <c r="H106" s="24"/>
      <c r="I106" s="4"/>
      <c r="J106" s="16"/>
      <c r="K106" s="4"/>
      <c r="L106" s="4"/>
      <c r="M106" s="4"/>
      <c r="N106" s="4"/>
      <c r="O106" s="16"/>
    </row>
    <row r="107" spans="1:15" ht="14.25">
      <c r="A107" s="4"/>
      <c r="B107" s="97">
        <v>9</v>
      </c>
      <c r="C107" s="26" t="s">
        <v>41</v>
      </c>
      <c r="D107" s="19">
        <v>430</v>
      </c>
      <c r="E107" s="19">
        <v>48</v>
      </c>
      <c r="F107" s="27"/>
      <c r="G107" s="28"/>
      <c r="H107" s="24"/>
      <c r="I107" s="4"/>
      <c r="J107" s="16"/>
      <c r="K107" s="4"/>
      <c r="L107" s="4"/>
      <c r="M107" s="4"/>
      <c r="N107" s="4"/>
      <c r="O107" s="16"/>
    </row>
    <row r="108" spans="1:15" ht="14.25">
      <c r="A108" s="4"/>
      <c r="B108" s="97">
        <v>10</v>
      </c>
      <c r="C108" s="26" t="s">
        <v>45</v>
      </c>
      <c r="D108" s="19">
        <v>410</v>
      </c>
      <c r="E108" s="19">
        <v>295</v>
      </c>
      <c r="F108" s="27"/>
      <c r="G108" s="28"/>
      <c r="H108" s="24"/>
      <c r="I108" s="4"/>
      <c r="J108" s="16"/>
      <c r="K108" s="4"/>
      <c r="L108" s="4"/>
      <c r="M108" s="4"/>
      <c r="N108" s="4"/>
      <c r="O108" s="16"/>
    </row>
    <row r="109" spans="1:15" ht="14.25">
      <c r="A109" s="4"/>
      <c r="B109" s="97">
        <v>11</v>
      </c>
      <c r="C109" s="26" t="s">
        <v>49</v>
      </c>
      <c r="D109" s="19">
        <v>430</v>
      </c>
      <c r="E109" s="19">
        <v>350</v>
      </c>
      <c r="F109" s="27"/>
      <c r="G109" s="28"/>
      <c r="H109" s="24"/>
      <c r="I109" s="4"/>
      <c r="J109" s="16"/>
      <c r="K109" s="4"/>
      <c r="L109" s="4"/>
      <c r="M109" s="4"/>
      <c r="N109" s="4"/>
      <c r="O109" s="16"/>
    </row>
    <row r="110" spans="1:15" ht="14.25">
      <c r="A110" s="4"/>
      <c r="B110" s="97">
        <v>12</v>
      </c>
      <c r="C110" s="26" t="s">
        <v>52</v>
      </c>
      <c r="D110" s="19">
        <v>260</v>
      </c>
      <c r="E110" s="19">
        <v>600</v>
      </c>
      <c r="F110" s="27"/>
      <c r="G110" s="28"/>
      <c r="H110" s="24"/>
      <c r="I110" s="4"/>
      <c r="J110" s="16"/>
      <c r="K110" s="4"/>
      <c r="L110" s="4"/>
      <c r="M110" s="4"/>
      <c r="N110" s="4"/>
      <c r="O110" s="16"/>
    </row>
    <row r="111" spans="1:15" ht="14.25">
      <c r="A111" s="4"/>
      <c r="B111" s="97">
        <v>13</v>
      </c>
      <c r="C111" s="26" t="s">
        <v>55</v>
      </c>
      <c r="D111" s="19">
        <v>260</v>
      </c>
      <c r="E111" s="19">
        <v>725</v>
      </c>
      <c r="F111" s="27"/>
      <c r="G111" s="28"/>
      <c r="H111" s="24"/>
      <c r="I111" s="4"/>
      <c r="J111" s="16"/>
      <c r="K111" s="4"/>
      <c r="L111" s="4"/>
      <c r="M111" s="4"/>
      <c r="N111" s="4"/>
      <c r="O111" s="16"/>
    </row>
    <row r="112" spans="1:15" ht="14.25">
      <c r="A112" s="4"/>
      <c r="B112" s="97">
        <v>14</v>
      </c>
      <c r="C112" s="26" t="s">
        <v>58</v>
      </c>
      <c r="D112" s="19">
        <v>360</v>
      </c>
      <c r="E112" s="19">
        <v>55</v>
      </c>
      <c r="F112" s="27"/>
      <c r="G112" s="28"/>
      <c r="H112" s="24"/>
      <c r="I112" s="4"/>
      <c r="J112" s="4"/>
      <c r="K112" s="4"/>
      <c r="L112" s="4"/>
      <c r="M112" s="4"/>
      <c r="N112" s="4"/>
      <c r="O112" s="16"/>
    </row>
    <row r="113" spans="1:15" ht="14.25">
      <c r="A113" s="4"/>
      <c r="B113" s="97">
        <v>15</v>
      </c>
      <c r="C113" s="26" t="s">
        <v>62</v>
      </c>
      <c r="D113" s="19">
        <v>280</v>
      </c>
      <c r="E113" s="19">
        <v>97</v>
      </c>
      <c r="F113" s="27"/>
      <c r="G113" s="28"/>
      <c r="H113" s="24"/>
      <c r="I113" s="4"/>
      <c r="J113" s="16"/>
      <c r="K113" s="4"/>
      <c r="L113" s="4"/>
      <c r="M113" s="4"/>
      <c r="N113" s="4"/>
      <c r="O113" s="16"/>
    </row>
    <row r="114" spans="1:15" ht="14.25">
      <c r="A114" s="4"/>
      <c r="B114" s="97">
        <v>16</v>
      </c>
      <c r="C114" s="26" t="s">
        <v>66</v>
      </c>
      <c r="D114" s="19">
        <v>400</v>
      </c>
      <c r="E114" s="19">
        <v>168</v>
      </c>
      <c r="F114" s="27"/>
      <c r="G114" s="28"/>
      <c r="H114" s="24"/>
      <c r="I114" s="4"/>
      <c r="J114" s="16"/>
      <c r="K114" s="4"/>
      <c r="L114" s="4"/>
      <c r="M114" s="4"/>
      <c r="N114" s="4"/>
      <c r="O114" s="16"/>
    </row>
    <row r="115" spans="1:15" ht="14.25">
      <c r="A115" s="4"/>
      <c r="B115" s="97">
        <v>17</v>
      </c>
      <c r="C115" s="26" t="s">
        <v>70</v>
      </c>
      <c r="D115" s="19">
        <v>310</v>
      </c>
      <c r="E115" s="19">
        <v>625</v>
      </c>
      <c r="F115" s="27"/>
      <c r="G115" s="28"/>
      <c r="H115" s="24"/>
      <c r="I115" s="4"/>
      <c r="J115" s="16"/>
      <c r="K115" s="4"/>
      <c r="L115" s="4"/>
      <c r="M115" s="4"/>
      <c r="N115" s="4"/>
      <c r="O115" s="16"/>
    </row>
    <row r="116" spans="1:15" ht="14.25">
      <c r="A116" s="4"/>
      <c r="B116" s="97">
        <v>18</v>
      </c>
      <c r="C116" s="26" t="s">
        <v>74</v>
      </c>
      <c r="D116" s="19">
        <v>330</v>
      </c>
      <c r="E116" s="19">
        <v>0</v>
      </c>
      <c r="F116" s="27"/>
      <c r="G116" s="28"/>
      <c r="H116" s="24"/>
      <c r="I116" s="4"/>
      <c r="J116" s="16"/>
      <c r="K116" s="4"/>
      <c r="L116" s="4"/>
      <c r="M116" s="4"/>
      <c r="N116" s="4"/>
      <c r="O116" s="16"/>
    </row>
    <row r="117" spans="1:15" ht="14.25">
      <c r="A117" s="4"/>
      <c r="B117" s="97">
        <v>19</v>
      </c>
      <c r="C117" s="26" t="s">
        <v>78</v>
      </c>
      <c r="D117" s="19">
        <v>325</v>
      </c>
      <c r="E117" s="19">
        <v>27</v>
      </c>
      <c r="F117" s="27"/>
      <c r="G117" s="28"/>
      <c r="H117" s="24"/>
      <c r="I117" s="4"/>
      <c r="J117" s="4"/>
      <c r="K117" s="4"/>
      <c r="L117" s="4"/>
      <c r="M117" s="4"/>
      <c r="N117" s="4"/>
      <c r="O117" s="16"/>
    </row>
    <row r="118" spans="1:15" ht="14.25">
      <c r="A118" s="4"/>
      <c r="B118" s="97">
        <v>20</v>
      </c>
      <c r="C118" s="26" t="s">
        <v>82</v>
      </c>
      <c r="D118" s="19">
        <v>400</v>
      </c>
      <c r="E118" s="19">
        <v>222</v>
      </c>
      <c r="F118" s="27"/>
      <c r="G118" s="28"/>
      <c r="H118" s="24"/>
      <c r="I118" s="4"/>
      <c r="J118" s="4"/>
      <c r="K118" s="4"/>
      <c r="L118" s="4"/>
      <c r="M118" s="4"/>
      <c r="N118" s="4"/>
      <c r="O118" s="4"/>
    </row>
    <row r="119" spans="1:15" ht="14.25">
      <c r="A119" s="4"/>
      <c r="B119" s="97">
        <v>21</v>
      </c>
      <c r="C119" s="26" t="s">
        <v>85</v>
      </c>
      <c r="D119" s="19">
        <v>565</v>
      </c>
      <c r="E119" s="19">
        <v>403</v>
      </c>
      <c r="F119" s="27"/>
      <c r="G119" s="28"/>
      <c r="H119" s="24"/>
      <c r="I119" s="4"/>
      <c r="J119" s="4"/>
      <c r="K119" s="4"/>
      <c r="L119" s="4"/>
      <c r="M119" s="4"/>
      <c r="N119" s="4"/>
      <c r="O119" s="4"/>
    </row>
    <row r="120" spans="1:15" ht="14.25">
      <c r="A120" s="4"/>
      <c r="B120" s="97">
        <v>22</v>
      </c>
      <c r="C120" s="26" t="s">
        <v>89</v>
      </c>
      <c r="D120" s="19">
        <v>220</v>
      </c>
      <c r="E120" s="19">
        <v>67</v>
      </c>
      <c r="F120" s="27"/>
      <c r="G120" s="28"/>
      <c r="H120" s="24"/>
      <c r="I120" s="4"/>
      <c r="J120" s="4"/>
      <c r="K120" s="4"/>
      <c r="L120" s="4"/>
      <c r="M120" s="4"/>
      <c r="N120" s="4"/>
      <c r="O120" s="4"/>
    </row>
    <row r="121" spans="1:15" ht="14.25">
      <c r="A121" s="4"/>
      <c r="B121" s="97">
        <v>23</v>
      </c>
      <c r="C121" s="26" t="s">
        <v>93</v>
      </c>
      <c r="D121" s="19">
        <v>370</v>
      </c>
      <c r="E121" s="19">
        <v>298</v>
      </c>
      <c r="F121" s="27"/>
      <c r="G121" s="28"/>
      <c r="H121" s="24"/>
      <c r="I121" s="4"/>
      <c r="J121" s="4"/>
      <c r="K121" s="4"/>
      <c r="L121" s="4"/>
      <c r="M121" s="4"/>
      <c r="N121" s="4"/>
      <c r="O121" s="4"/>
    </row>
    <row r="122" spans="1:15" ht="14.25">
      <c r="A122" s="4"/>
      <c r="B122" s="97">
        <v>24</v>
      </c>
      <c r="C122" s="26" t="s">
        <v>97</v>
      </c>
      <c r="D122" s="19">
        <v>1360</v>
      </c>
      <c r="E122" s="19">
        <v>540</v>
      </c>
      <c r="F122" s="27"/>
      <c r="G122" s="28"/>
      <c r="H122" s="24"/>
      <c r="I122" s="4"/>
      <c r="J122" s="4"/>
      <c r="K122" s="4"/>
      <c r="L122" s="4"/>
      <c r="M122" s="4"/>
      <c r="N122" s="4"/>
      <c r="O122" s="4"/>
    </row>
    <row r="123" spans="1:15" ht="14.25">
      <c r="A123" s="4"/>
      <c r="B123" s="97">
        <v>25</v>
      </c>
      <c r="C123" s="26" t="s">
        <v>101</v>
      </c>
      <c r="D123" s="19">
        <v>1200</v>
      </c>
      <c r="E123" s="19">
        <v>85</v>
      </c>
      <c r="F123" s="27"/>
      <c r="G123" s="28"/>
      <c r="H123" s="24"/>
      <c r="I123" s="4"/>
      <c r="J123" s="4"/>
      <c r="K123" s="4"/>
      <c r="L123" s="4"/>
      <c r="M123" s="4"/>
      <c r="N123" s="4"/>
      <c r="O123" s="4"/>
    </row>
    <row r="124" spans="1:15" ht="14.25">
      <c r="A124" s="4"/>
      <c r="B124" s="97">
        <v>26</v>
      </c>
      <c r="C124" s="26" t="s">
        <v>105</v>
      </c>
      <c r="D124" s="19">
        <v>450</v>
      </c>
      <c r="E124" s="19">
        <v>710</v>
      </c>
      <c r="F124" s="27"/>
      <c r="G124" s="28"/>
      <c r="H124" s="24"/>
      <c r="I124" s="4"/>
      <c r="J124" s="4"/>
      <c r="K124" s="4"/>
      <c r="L124" s="4"/>
      <c r="M124" s="4"/>
      <c r="N124" s="4"/>
      <c r="O124" s="4"/>
    </row>
    <row r="125" spans="1:15" ht="14.25">
      <c r="A125" s="4"/>
      <c r="B125" s="97">
        <v>27</v>
      </c>
      <c r="C125" s="26" t="s">
        <v>108</v>
      </c>
      <c r="D125" s="19">
        <v>675</v>
      </c>
      <c r="E125" s="19">
        <v>0</v>
      </c>
      <c r="F125" s="27"/>
      <c r="G125" s="28"/>
      <c r="H125" s="24"/>
      <c r="I125" s="4"/>
      <c r="J125" s="4"/>
      <c r="K125" s="4"/>
      <c r="L125" s="4"/>
      <c r="M125" s="4"/>
      <c r="N125" s="4"/>
      <c r="O125" s="4"/>
    </row>
    <row r="126" spans="1:15" ht="14.25">
      <c r="A126" s="4"/>
      <c r="B126" s="97">
        <v>28</v>
      </c>
      <c r="C126" s="26" t="s">
        <v>111</v>
      </c>
      <c r="D126" s="19">
        <v>530</v>
      </c>
      <c r="E126" s="19">
        <v>196</v>
      </c>
      <c r="F126" s="27"/>
      <c r="G126" s="28"/>
      <c r="H126" s="24"/>
      <c r="I126" s="4"/>
      <c r="J126" s="4"/>
      <c r="K126" s="4"/>
      <c r="L126" s="4"/>
      <c r="M126" s="4"/>
      <c r="N126" s="4"/>
      <c r="O126" s="4"/>
    </row>
    <row r="127" spans="1:15" ht="14.25">
      <c r="A127" s="4"/>
      <c r="B127" s="97">
        <v>29</v>
      </c>
      <c r="C127" s="26" t="s">
        <v>114</v>
      </c>
      <c r="D127" s="19">
        <v>275</v>
      </c>
      <c r="E127" s="19">
        <v>0</v>
      </c>
      <c r="F127" s="27"/>
      <c r="G127" s="28"/>
      <c r="H127" s="24"/>
      <c r="I127" s="4"/>
      <c r="J127" s="4"/>
      <c r="K127" s="4"/>
      <c r="L127" s="4"/>
      <c r="M127" s="4"/>
      <c r="N127" s="4"/>
      <c r="O127" s="4"/>
    </row>
    <row r="128" spans="1:15" ht="15" thickBot="1">
      <c r="A128" s="4"/>
      <c r="B128" s="98">
        <v>30</v>
      </c>
      <c r="C128" s="30" t="s">
        <v>117</v>
      </c>
      <c r="D128" s="31">
        <v>285</v>
      </c>
      <c r="E128" s="31">
        <v>50</v>
      </c>
      <c r="F128" s="32"/>
      <c r="G128" s="33"/>
      <c r="H128" s="24"/>
      <c r="I128" s="4"/>
      <c r="J128" s="4"/>
      <c r="K128" s="4"/>
      <c r="L128" s="4"/>
      <c r="M128" s="4"/>
      <c r="N128" s="4"/>
      <c r="O128" s="4"/>
    </row>
    <row r="129" spans="1:15" ht="15" thickBot="1">
      <c r="A129" s="4"/>
      <c r="B129" s="4"/>
      <c r="C129" s="4"/>
      <c r="D129" s="34"/>
      <c r="E129" s="133" t="s">
        <v>123</v>
      </c>
      <c r="F129" s="35"/>
      <c r="G129" s="36"/>
      <c r="H129" s="24"/>
      <c r="I129" s="4"/>
      <c r="J129" s="4"/>
      <c r="K129" s="4"/>
      <c r="L129" s="4"/>
      <c r="M129" s="4"/>
      <c r="N129" s="4"/>
      <c r="O129" s="4"/>
    </row>
    <row r="130" spans="1:15" ht="14.25">
      <c r="A130" s="4"/>
      <c r="B130" s="4"/>
      <c r="C130" s="4"/>
      <c r="D130" s="4"/>
      <c r="E130" s="4"/>
      <c r="F130" s="4"/>
      <c r="G130" s="4"/>
      <c r="H130" s="4"/>
      <c r="I130" s="4"/>
      <c r="J130" s="4"/>
      <c r="K130" s="4"/>
      <c r="L130" s="4"/>
      <c r="M130" s="4"/>
      <c r="N130" s="4"/>
      <c r="O130" s="4"/>
    </row>
    <row r="131" spans="1:15" ht="14.25">
      <c r="A131" s="4"/>
      <c r="B131" s="4"/>
      <c r="C131" s="4"/>
      <c r="D131" s="4"/>
      <c r="E131" s="4"/>
      <c r="F131" s="4"/>
      <c r="G131" s="4"/>
      <c r="H131" s="4"/>
      <c r="I131" s="4"/>
      <c r="J131" s="4"/>
      <c r="K131" s="4"/>
      <c r="L131" s="4"/>
      <c r="M131" s="4"/>
      <c r="N131" s="4"/>
      <c r="O131" s="4"/>
    </row>
    <row r="132" spans="1:15" ht="14.25">
      <c r="A132" s="4"/>
      <c r="B132" s="4"/>
      <c r="C132" s="4"/>
      <c r="D132" s="4"/>
      <c r="E132" s="4"/>
      <c r="F132" s="4"/>
      <c r="G132" s="4"/>
      <c r="H132" s="4"/>
      <c r="I132" s="4"/>
      <c r="J132" s="4"/>
      <c r="K132" s="4"/>
      <c r="L132" s="4"/>
      <c r="M132" s="4"/>
      <c r="N132" s="4"/>
      <c r="O132" s="4"/>
    </row>
    <row r="133" spans="1:15" ht="14.25">
      <c r="A133" s="4"/>
      <c r="B133" s="4"/>
      <c r="C133" s="4"/>
      <c r="D133" s="4"/>
      <c r="E133" s="4"/>
      <c r="F133" s="4"/>
      <c r="G133" s="4"/>
      <c r="H133" s="4"/>
      <c r="I133" s="4"/>
      <c r="J133" s="4"/>
      <c r="K133" s="4"/>
      <c r="L133" s="4"/>
      <c r="M133" s="4"/>
      <c r="N133" s="4"/>
      <c r="O133" s="4"/>
    </row>
    <row r="134" spans="1:15" ht="15" thickBot="1">
      <c r="A134" s="4"/>
      <c r="B134" s="122" t="s">
        <v>167</v>
      </c>
      <c r="C134" s="10"/>
      <c r="D134" s="10"/>
      <c r="E134" s="10"/>
      <c r="F134" s="18"/>
      <c r="G134" s="10"/>
      <c r="H134" s="10"/>
      <c r="I134" s="10"/>
      <c r="J134" s="10"/>
      <c r="K134" s="4"/>
      <c r="L134" s="4"/>
      <c r="M134" s="4"/>
      <c r="N134" s="4"/>
      <c r="O134" s="4"/>
    </row>
    <row r="135" spans="1:15" ht="15" thickBot="1">
      <c r="A135" s="4"/>
      <c r="B135" s="18"/>
      <c r="C135" s="18"/>
      <c r="D135" s="18"/>
      <c r="E135" s="18"/>
      <c r="F135" s="128" t="s">
        <v>124</v>
      </c>
      <c r="G135" s="37"/>
      <c r="H135" s="18"/>
      <c r="I135" s="18"/>
      <c r="J135" s="10"/>
      <c r="K135" s="4"/>
      <c r="L135" s="4"/>
      <c r="M135" s="4"/>
      <c r="N135" s="4"/>
      <c r="O135" s="4"/>
    </row>
    <row r="136" spans="1:15" ht="15" thickBot="1">
      <c r="A136" s="4"/>
      <c r="B136" s="123" t="s">
        <v>5</v>
      </c>
      <c r="C136" s="124" t="s">
        <v>6</v>
      </c>
      <c r="D136" s="124" t="s">
        <v>7</v>
      </c>
      <c r="E136" s="124" t="s">
        <v>8</v>
      </c>
      <c r="F136" s="124" t="s">
        <v>121</v>
      </c>
      <c r="G136" s="125" t="s">
        <v>122</v>
      </c>
      <c r="H136" s="126" t="s">
        <v>125</v>
      </c>
      <c r="I136" s="127" t="s">
        <v>126</v>
      </c>
      <c r="J136" s="24"/>
      <c r="K136" s="4"/>
      <c r="L136" s="16"/>
      <c r="M136" s="4"/>
      <c r="N136" s="4"/>
      <c r="O136" s="4"/>
    </row>
    <row r="137" spans="1:15" ht="14.25">
      <c r="A137" s="4"/>
      <c r="B137" s="38">
        <v>1</v>
      </c>
      <c r="C137" s="39" t="s">
        <v>10</v>
      </c>
      <c r="D137" s="39">
        <v>420</v>
      </c>
      <c r="E137" s="39">
        <v>158</v>
      </c>
      <c r="F137" s="39">
        <f t="shared" ref="F137:F152" si="4">D137*E137</f>
        <v>66360</v>
      </c>
      <c r="G137" s="40">
        <f t="shared" ref="G137:G152" si="5">F137/$F$91</f>
        <v>2.0770375610145435E-2</v>
      </c>
      <c r="H137" s="141"/>
      <c r="I137" s="42"/>
      <c r="J137" s="43" t="str">
        <f t="shared" ref="J137:J152" si="6">IF(H137&lt;=0.75,"A",IF(H137&lt;=0.95,"B","C"))</f>
        <v>A</v>
      </c>
      <c r="K137" s="4"/>
      <c r="L137" s="16"/>
      <c r="M137" s="4"/>
      <c r="N137" s="4"/>
      <c r="O137" s="4"/>
    </row>
    <row r="138" spans="1:15" ht="14.25">
      <c r="A138" s="4"/>
      <c r="B138" s="38">
        <v>2</v>
      </c>
      <c r="C138" s="39" t="s">
        <v>14</v>
      </c>
      <c r="D138" s="39">
        <v>205</v>
      </c>
      <c r="E138" s="39">
        <v>200</v>
      </c>
      <c r="F138" s="39">
        <f t="shared" si="4"/>
        <v>41000</v>
      </c>
      <c r="G138" s="40">
        <f t="shared" si="5"/>
        <v>1.2832811935141091E-2</v>
      </c>
      <c r="H138" s="41"/>
      <c r="I138" s="42"/>
      <c r="J138" s="43" t="str">
        <f t="shared" si="6"/>
        <v>A</v>
      </c>
      <c r="K138" s="4"/>
      <c r="L138" s="16"/>
      <c r="M138" s="4"/>
      <c r="N138" s="4"/>
      <c r="O138" s="4"/>
    </row>
    <row r="139" spans="1:15" ht="14.25">
      <c r="A139" s="4"/>
      <c r="B139" s="38">
        <v>3</v>
      </c>
      <c r="C139" s="39" t="s">
        <v>18</v>
      </c>
      <c r="D139" s="39">
        <v>195</v>
      </c>
      <c r="E139" s="39">
        <v>461</v>
      </c>
      <c r="F139" s="39">
        <f t="shared" si="4"/>
        <v>89895</v>
      </c>
      <c r="G139" s="40">
        <f t="shared" si="5"/>
        <v>2.8136722656329473E-2</v>
      </c>
      <c r="H139" s="41"/>
      <c r="I139" s="42"/>
      <c r="J139" s="43" t="str">
        <f t="shared" si="6"/>
        <v>A</v>
      </c>
      <c r="K139" s="4"/>
      <c r="L139" s="16"/>
      <c r="M139" s="4"/>
      <c r="N139" s="4"/>
      <c r="O139" s="4"/>
    </row>
    <row r="140" spans="1:15" ht="14.25">
      <c r="A140" s="4"/>
      <c r="B140" s="38">
        <v>4</v>
      </c>
      <c r="C140" s="39" t="s">
        <v>22</v>
      </c>
      <c r="D140" s="39">
        <v>340</v>
      </c>
      <c r="E140" s="39">
        <v>29</v>
      </c>
      <c r="F140" s="39">
        <f t="shared" si="4"/>
        <v>9860</v>
      </c>
      <c r="G140" s="40">
        <f t="shared" si="5"/>
        <v>3.0861347726949062E-3</v>
      </c>
      <c r="H140" s="41"/>
      <c r="I140" s="42"/>
      <c r="J140" s="43" t="str">
        <f t="shared" si="6"/>
        <v>A</v>
      </c>
      <c r="K140" s="4"/>
      <c r="L140" s="16"/>
      <c r="M140" s="4"/>
      <c r="N140" s="4"/>
      <c r="O140" s="4"/>
    </row>
    <row r="141" spans="1:15" ht="14.25">
      <c r="A141" s="4"/>
      <c r="B141" s="38">
        <v>5</v>
      </c>
      <c r="C141" s="39" t="s">
        <v>26</v>
      </c>
      <c r="D141" s="39">
        <v>340</v>
      </c>
      <c r="E141" s="39">
        <v>334</v>
      </c>
      <c r="F141" s="39">
        <f t="shared" si="4"/>
        <v>113560</v>
      </c>
      <c r="G141" s="40">
        <f t="shared" si="5"/>
        <v>3.5543759106210299E-2</v>
      </c>
      <c r="H141" s="41"/>
      <c r="I141" s="42"/>
      <c r="J141" s="43" t="str">
        <f t="shared" si="6"/>
        <v>A</v>
      </c>
      <c r="K141" s="4"/>
      <c r="L141" s="16"/>
      <c r="M141" s="4"/>
      <c r="N141" s="4"/>
      <c r="O141" s="4"/>
    </row>
    <row r="142" spans="1:15" ht="14.25">
      <c r="A142" s="4"/>
      <c r="B142" s="38">
        <v>6</v>
      </c>
      <c r="C142" s="39" t="s">
        <v>29</v>
      </c>
      <c r="D142" s="39">
        <v>595</v>
      </c>
      <c r="E142" s="39">
        <v>214</v>
      </c>
      <c r="F142" s="39">
        <f t="shared" si="4"/>
        <v>127330</v>
      </c>
      <c r="G142" s="40">
        <f t="shared" si="5"/>
        <v>3.9853705943939388E-2</v>
      </c>
      <c r="H142" s="41"/>
      <c r="I142" s="42"/>
      <c r="J142" s="43" t="str">
        <f t="shared" si="6"/>
        <v>A</v>
      </c>
      <c r="K142" s="4"/>
      <c r="L142" s="4"/>
      <c r="M142" s="4"/>
      <c r="N142" s="4"/>
      <c r="O142" s="4"/>
    </row>
    <row r="143" spans="1:15" ht="14.25">
      <c r="A143" s="4"/>
      <c r="B143" s="38">
        <v>7</v>
      </c>
      <c r="C143" s="39" t="s">
        <v>33</v>
      </c>
      <c r="D143" s="39">
        <v>695</v>
      </c>
      <c r="E143" s="39">
        <v>78</v>
      </c>
      <c r="F143" s="39">
        <f t="shared" si="4"/>
        <v>54210</v>
      </c>
      <c r="G143" s="40">
        <f t="shared" si="5"/>
        <v>1.6967481341560939E-2</v>
      </c>
      <c r="H143" s="41"/>
      <c r="I143" s="42"/>
      <c r="J143" s="43" t="str">
        <f t="shared" si="6"/>
        <v>A</v>
      </c>
      <c r="K143" s="4"/>
      <c r="L143" s="4"/>
      <c r="M143" s="4"/>
      <c r="N143" s="4"/>
      <c r="O143" s="4"/>
    </row>
    <row r="144" spans="1:15" ht="14.25">
      <c r="A144" s="4"/>
      <c r="B144" s="38">
        <v>8</v>
      </c>
      <c r="C144" s="39" t="s">
        <v>37</v>
      </c>
      <c r="D144" s="39">
        <v>260</v>
      </c>
      <c r="E144" s="39">
        <v>92</v>
      </c>
      <c r="F144" s="39">
        <f t="shared" si="4"/>
        <v>23920</v>
      </c>
      <c r="G144" s="40">
        <f t="shared" si="5"/>
        <v>7.4868502802091438E-3</v>
      </c>
      <c r="H144" s="41"/>
      <c r="I144" s="42"/>
      <c r="J144" s="43" t="str">
        <f t="shared" si="6"/>
        <v>A</v>
      </c>
      <c r="K144" s="4"/>
      <c r="L144" s="4"/>
      <c r="M144" s="4"/>
      <c r="N144" s="4"/>
      <c r="O144" s="4"/>
    </row>
    <row r="145" spans="1:15" ht="14.25">
      <c r="A145" s="4"/>
      <c r="B145" s="38">
        <v>9</v>
      </c>
      <c r="C145" s="39" t="s">
        <v>41</v>
      </c>
      <c r="D145" s="39">
        <v>430</v>
      </c>
      <c r="E145" s="39">
        <v>48</v>
      </c>
      <c r="F145" s="39">
        <f t="shared" si="4"/>
        <v>20640</v>
      </c>
      <c r="G145" s="40">
        <f t="shared" si="5"/>
        <v>6.4602253253978562E-3</v>
      </c>
      <c r="H145" s="41"/>
      <c r="I145" s="42"/>
      <c r="J145" s="43" t="str">
        <f t="shared" si="6"/>
        <v>A</v>
      </c>
      <c r="K145" s="4"/>
      <c r="L145" s="4"/>
      <c r="M145" s="4"/>
      <c r="N145" s="4"/>
      <c r="O145" s="4"/>
    </row>
    <row r="146" spans="1:15" ht="14.25">
      <c r="A146" s="4"/>
      <c r="B146" s="38">
        <v>10</v>
      </c>
      <c r="C146" s="39" t="s">
        <v>45</v>
      </c>
      <c r="D146" s="39">
        <v>410</v>
      </c>
      <c r="E146" s="39">
        <v>295</v>
      </c>
      <c r="F146" s="39">
        <f t="shared" si="4"/>
        <v>120950</v>
      </c>
      <c r="G146" s="40">
        <f t="shared" si="5"/>
        <v>3.7856795208666215E-2</v>
      </c>
      <c r="H146" s="41"/>
      <c r="I146" s="42"/>
      <c r="J146" s="43" t="str">
        <f t="shared" si="6"/>
        <v>A</v>
      </c>
      <c r="K146" s="4"/>
      <c r="L146" s="4"/>
      <c r="M146" s="4"/>
      <c r="N146" s="4"/>
      <c r="O146" s="4"/>
    </row>
    <row r="147" spans="1:15" ht="14.25">
      <c r="A147" s="4"/>
      <c r="B147" s="38">
        <v>11</v>
      </c>
      <c r="C147" s="39" t="s">
        <v>49</v>
      </c>
      <c r="D147" s="39">
        <v>430</v>
      </c>
      <c r="E147" s="39">
        <v>350</v>
      </c>
      <c r="F147" s="39">
        <f t="shared" si="4"/>
        <v>150500</v>
      </c>
      <c r="G147" s="40">
        <f t="shared" si="5"/>
        <v>4.7105809664359372E-2</v>
      </c>
      <c r="H147" s="41"/>
      <c r="I147" s="42"/>
      <c r="J147" s="43" t="str">
        <f t="shared" si="6"/>
        <v>A</v>
      </c>
      <c r="K147" s="4"/>
      <c r="L147" s="4"/>
      <c r="M147" s="4"/>
      <c r="N147" s="4"/>
      <c r="O147" s="4"/>
    </row>
    <row r="148" spans="1:15" ht="14.25">
      <c r="A148" s="4"/>
      <c r="B148" s="38">
        <v>12</v>
      </c>
      <c r="C148" s="39" t="s">
        <v>52</v>
      </c>
      <c r="D148" s="39">
        <v>260</v>
      </c>
      <c r="E148" s="39">
        <v>600</v>
      </c>
      <c r="F148" s="39">
        <f t="shared" si="4"/>
        <v>156000</v>
      </c>
      <c r="G148" s="40">
        <f t="shared" si="5"/>
        <v>4.882728443614659E-2</v>
      </c>
      <c r="H148" s="41"/>
      <c r="I148" s="42"/>
      <c r="J148" s="43" t="str">
        <f t="shared" si="6"/>
        <v>A</v>
      </c>
      <c r="K148" s="4"/>
      <c r="L148" s="4"/>
      <c r="M148" s="4"/>
      <c r="N148" s="4"/>
      <c r="O148" s="4"/>
    </row>
    <row r="149" spans="1:15" ht="14.25">
      <c r="A149" s="4"/>
      <c r="B149" s="38">
        <v>13</v>
      </c>
      <c r="C149" s="39" t="s">
        <v>55</v>
      </c>
      <c r="D149" s="39">
        <v>260</v>
      </c>
      <c r="E149" s="39">
        <v>725</v>
      </c>
      <c r="F149" s="39">
        <f t="shared" si="4"/>
        <v>188500</v>
      </c>
      <c r="G149" s="40">
        <f t="shared" si="5"/>
        <v>5.8999635360343791E-2</v>
      </c>
      <c r="H149" s="41"/>
      <c r="I149" s="42"/>
      <c r="J149" s="43" t="str">
        <f t="shared" si="6"/>
        <v>A</v>
      </c>
      <c r="K149" s="4"/>
      <c r="L149" s="4"/>
      <c r="M149" s="4"/>
      <c r="N149" s="4"/>
      <c r="O149" s="4"/>
    </row>
    <row r="150" spans="1:15" ht="14.25">
      <c r="A150" s="4"/>
      <c r="B150" s="38">
        <v>14</v>
      </c>
      <c r="C150" s="39" t="s">
        <v>58</v>
      </c>
      <c r="D150" s="39">
        <v>360</v>
      </c>
      <c r="E150" s="39">
        <v>55</v>
      </c>
      <c r="F150" s="39">
        <f t="shared" si="4"/>
        <v>19800</v>
      </c>
      <c r="G150" s="40">
        <f t="shared" si="5"/>
        <v>6.1973091784339905E-3</v>
      </c>
      <c r="H150" s="41"/>
      <c r="I150" s="42"/>
      <c r="J150" s="43" t="str">
        <f t="shared" si="6"/>
        <v>A</v>
      </c>
      <c r="K150" s="4"/>
      <c r="L150" s="4"/>
      <c r="M150" s="4"/>
      <c r="N150" s="4"/>
      <c r="O150" s="4"/>
    </row>
    <row r="151" spans="1:15" ht="14.25">
      <c r="A151" s="4"/>
      <c r="B151" s="38">
        <v>15</v>
      </c>
      <c r="C151" s="39" t="s">
        <v>62</v>
      </c>
      <c r="D151" s="39">
        <v>280</v>
      </c>
      <c r="E151" s="39">
        <v>97</v>
      </c>
      <c r="F151" s="39">
        <f t="shared" si="4"/>
        <v>27160</v>
      </c>
      <c r="G151" s="40">
        <f t="shared" si="5"/>
        <v>8.5009554184983412E-3</v>
      </c>
      <c r="H151" s="41"/>
      <c r="I151" s="42"/>
      <c r="J151" s="43" t="str">
        <f t="shared" si="6"/>
        <v>A</v>
      </c>
      <c r="K151" s="4"/>
      <c r="L151" s="4"/>
      <c r="M151" s="4"/>
      <c r="N151" s="4"/>
      <c r="O151" s="4"/>
    </row>
    <row r="152" spans="1:15" ht="14.25">
      <c r="A152" s="4"/>
      <c r="B152" s="38">
        <v>16</v>
      </c>
      <c r="C152" s="39" t="s">
        <v>66</v>
      </c>
      <c r="D152" s="39">
        <v>400</v>
      </c>
      <c r="E152" s="39">
        <v>168</v>
      </c>
      <c r="F152" s="39">
        <f t="shared" si="4"/>
        <v>67200</v>
      </c>
      <c r="G152" s="40">
        <f t="shared" si="5"/>
        <v>2.1033291757109298E-2</v>
      </c>
      <c r="H152" s="41"/>
      <c r="I152" s="42"/>
      <c r="J152" s="43" t="str">
        <f t="shared" si="6"/>
        <v>A</v>
      </c>
      <c r="K152" s="4"/>
      <c r="L152" s="4"/>
      <c r="M152" s="4"/>
      <c r="N152" s="4"/>
      <c r="O152" s="4"/>
    </row>
    <row r="153" spans="1:15" ht="14.25">
      <c r="A153" s="4"/>
      <c r="B153" s="38">
        <v>17</v>
      </c>
      <c r="C153" s="39" t="s">
        <v>70</v>
      </c>
      <c r="D153" s="39">
        <v>310</v>
      </c>
      <c r="E153" s="39">
        <v>625</v>
      </c>
      <c r="F153" s="39">
        <f t="shared" ref="F153:F166" si="7">D153*E153</f>
        <v>193750</v>
      </c>
      <c r="G153" s="40">
        <f t="shared" ref="G153:G166" si="8">F153/$F$91</f>
        <v>6.0642861278867956E-2</v>
      </c>
      <c r="H153" s="41"/>
      <c r="I153" s="42"/>
      <c r="J153" s="43" t="str">
        <f t="shared" ref="J153:J159" si="9">IF(H153&lt;=0.75,"A",IF(H153&lt;=0.95,"B","C"))</f>
        <v>A</v>
      </c>
      <c r="K153" s="4"/>
      <c r="L153" s="4"/>
      <c r="M153" s="4"/>
      <c r="N153" s="4"/>
      <c r="O153" s="4"/>
    </row>
    <row r="154" spans="1:15" ht="14.25">
      <c r="A154" s="4"/>
      <c r="B154" s="38">
        <v>18</v>
      </c>
      <c r="C154" s="39" t="s">
        <v>74</v>
      </c>
      <c r="D154" s="39">
        <v>330</v>
      </c>
      <c r="E154" s="39">
        <v>0</v>
      </c>
      <c r="F154" s="39">
        <f t="shared" si="7"/>
        <v>0</v>
      </c>
      <c r="G154" s="40">
        <f t="shared" si="8"/>
        <v>0</v>
      </c>
      <c r="H154" s="41"/>
      <c r="I154" s="42"/>
      <c r="J154" s="43" t="str">
        <f t="shared" si="9"/>
        <v>A</v>
      </c>
      <c r="K154" s="4"/>
      <c r="L154" s="4"/>
      <c r="M154" s="4"/>
      <c r="N154" s="4"/>
      <c r="O154" s="4"/>
    </row>
    <row r="155" spans="1:15" ht="14.25">
      <c r="A155" s="4"/>
      <c r="B155" s="38">
        <v>19</v>
      </c>
      <c r="C155" s="39" t="s">
        <v>78</v>
      </c>
      <c r="D155" s="39">
        <v>325</v>
      </c>
      <c r="E155" s="39">
        <v>27</v>
      </c>
      <c r="F155" s="39">
        <f t="shared" si="7"/>
        <v>8775</v>
      </c>
      <c r="G155" s="40">
        <f t="shared" si="8"/>
        <v>2.7465347495332455E-3</v>
      </c>
      <c r="H155" s="41"/>
      <c r="I155" s="42"/>
      <c r="J155" s="43" t="str">
        <f t="shared" si="9"/>
        <v>A</v>
      </c>
      <c r="K155" s="4"/>
      <c r="L155" s="4"/>
      <c r="M155" s="4"/>
      <c r="N155" s="4"/>
      <c r="O155" s="4"/>
    </row>
    <row r="156" spans="1:15" ht="14.25">
      <c r="A156" s="4"/>
      <c r="B156" s="38">
        <v>20</v>
      </c>
      <c r="C156" s="39" t="s">
        <v>82</v>
      </c>
      <c r="D156" s="39">
        <v>400</v>
      </c>
      <c r="E156" s="39">
        <v>222</v>
      </c>
      <c r="F156" s="39">
        <f t="shared" si="7"/>
        <v>88800</v>
      </c>
      <c r="G156" s="40">
        <f t="shared" si="8"/>
        <v>2.7793992679037288E-2</v>
      </c>
      <c r="H156" s="41"/>
      <c r="I156" s="42"/>
      <c r="J156" s="43" t="str">
        <f t="shared" si="9"/>
        <v>A</v>
      </c>
      <c r="K156" s="4"/>
      <c r="L156" s="4"/>
      <c r="M156" s="4"/>
      <c r="N156" s="4"/>
      <c r="O156" s="4"/>
    </row>
    <row r="157" spans="1:15" ht="14.25">
      <c r="A157" s="4"/>
      <c r="B157" s="38">
        <v>21</v>
      </c>
      <c r="C157" s="39" t="s">
        <v>85</v>
      </c>
      <c r="D157" s="39">
        <v>565</v>
      </c>
      <c r="E157" s="39">
        <v>403</v>
      </c>
      <c r="F157" s="39">
        <f t="shared" si="7"/>
        <v>227695</v>
      </c>
      <c r="G157" s="40">
        <f t="shared" si="8"/>
        <v>7.1267490574925624E-2</v>
      </c>
      <c r="H157" s="41"/>
      <c r="I157" s="42"/>
      <c r="J157" s="43" t="str">
        <f t="shared" si="9"/>
        <v>A</v>
      </c>
      <c r="K157" s="4"/>
      <c r="L157" s="4"/>
      <c r="M157" s="4"/>
      <c r="N157" s="4"/>
      <c r="O157" s="4"/>
    </row>
    <row r="158" spans="1:15" ht="14.25">
      <c r="A158" s="4"/>
      <c r="B158" s="38">
        <v>22</v>
      </c>
      <c r="C158" s="39" t="s">
        <v>89</v>
      </c>
      <c r="D158" s="39">
        <v>220</v>
      </c>
      <c r="E158" s="39">
        <v>67</v>
      </c>
      <c r="F158" s="39">
        <f t="shared" si="7"/>
        <v>14740</v>
      </c>
      <c r="G158" s="40">
        <f t="shared" si="8"/>
        <v>4.6135523883897482E-3</v>
      </c>
      <c r="H158" s="41"/>
      <c r="I158" s="42"/>
      <c r="J158" s="43" t="str">
        <f t="shared" si="9"/>
        <v>A</v>
      </c>
      <c r="K158" s="4"/>
      <c r="L158" s="4"/>
      <c r="M158" s="4"/>
      <c r="N158" s="4"/>
      <c r="O158" s="4"/>
    </row>
    <row r="159" spans="1:15" ht="14.25">
      <c r="A159" s="4"/>
      <c r="B159" s="38">
        <v>23</v>
      </c>
      <c r="C159" s="39" t="s">
        <v>93</v>
      </c>
      <c r="D159" s="39">
        <v>370</v>
      </c>
      <c r="E159" s="39">
        <v>298</v>
      </c>
      <c r="F159" s="39">
        <f t="shared" si="7"/>
        <v>110260</v>
      </c>
      <c r="G159" s="40">
        <f t="shared" si="8"/>
        <v>3.4510874243137965E-2</v>
      </c>
      <c r="H159" s="41"/>
      <c r="I159" s="42"/>
      <c r="J159" s="43" t="str">
        <f t="shared" si="9"/>
        <v>A</v>
      </c>
      <c r="K159" s="4"/>
      <c r="L159" s="4"/>
      <c r="M159" s="4"/>
      <c r="N159" s="4"/>
      <c r="O159" s="4"/>
    </row>
    <row r="160" spans="1:15" ht="14.25">
      <c r="A160" s="4"/>
      <c r="B160" s="38">
        <v>24</v>
      </c>
      <c r="C160" s="39" t="s">
        <v>97</v>
      </c>
      <c r="D160" s="39">
        <v>1360</v>
      </c>
      <c r="E160" s="39">
        <v>540</v>
      </c>
      <c r="F160" s="39">
        <f t="shared" si="7"/>
        <v>734400</v>
      </c>
      <c r="G160" s="40">
        <f t="shared" si="8"/>
        <v>0.22986383134555163</v>
      </c>
      <c r="H160" s="41"/>
      <c r="I160" s="42"/>
      <c r="J160" s="43" t="str">
        <f t="shared" ref="J160:J166" si="10">IF(H160&lt;=0.75,"A",IF(H160&lt;=0.95,"B","C"))</f>
        <v>A</v>
      </c>
      <c r="K160" s="4"/>
      <c r="L160" s="4"/>
      <c r="M160" s="4"/>
      <c r="N160" s="4"/>
      <c r="O160" s="4"/>
    </row>
    <row r="161" spans="1:15" ht="14.25">
      <c r="A161" s="4"/>
      <c r="B161" s="38">
        <v>25</v>
      </c>
      <c r="C161" s="39" t="s">
        <v>101</v>
      </c>
      <c r="D161" s="39">
        <v>1200</v>
      </c>
      <c r="E161" s="39">
        <v>85</v>
      </c>
      <c r="F161" s="39">
        <f t="shared" si="7"/>
        <v>102000</v>
      </c>
      <c r="G161" s="40">
        <f t="shared" si="8"/>
        <v>3.1925532131326616E-2</v>
      </c>
      <c r="H161" s="41"/>
      <c r="I161" s="42"/>
      <c r="J161" s="43" t="str">
        <f t="shared" si="10"/>
        <v>A</v>
      </c>
      <c r="K161" s="4"/>
      <c r="L161" s="4"/>
      <c r="M161" s="4"/>
      <c r="N161" s="4"/>
      <c r="O161" s="4"/>
    </row>
    <row r="162" spans="1:15" ht="14.25">
      <c r="A162" s="4"/>
      <c r="B162" s="38">
        <v>26</v>
      </c>
      <c r="C162" s="39" t="s">
        <v>105</v>
      </c>
      <c r="D162" s="39">
        <v>450</v>
      </c>
      <c r="E162" s="39">
        <v>710</v>
      </c>
      <c r="F162" s="39">
        <f t="shared" si="7"/>
        <v>319500</v>
      </c>
      <c r="G162" s="40">
        <f t="shared" si="8"/>
        <v>0.10000203447018484</v>
      </c>
      <c r="H162" s="41"/>
      <c r="I162" s="42"/>
      <c r="J162" s="43" t="str">
        <f t="shared" si="10"/>
        <v>A</v>
      </c>
      <c r="K162" s="4"/>
      <c r="L162" s="4"/>
      <c r="M162" s="4"/>
      <c r="N162" s="4"/>
      <c r="O162" s="4"/>
    </row>
    <row r="163" spans="1:15" ht="14.25">
      <c r="A163" s="4"/>
      <c r="B163" s="38">
        <v>27</v>
      </c>
      <c r="C163" s="39" t="s">
        <v>108</v>
      </c>
      <c r="D163" s="39">
        <v>675</v>
      </c>
      <c r="E163" s="39">
        <v>0</v>
      </c>
      <c r="F163" s="39">
        <f t="shared" si="7"/>
        <v>0</v>
      </c>
      <c r="G163" s="40">
        <f t="shared" si="8"/>
        <v>0</v>
      </c>
      <c r="H163" s="41"/>
      <c r="I163" s="42"/>
      <c r="J163" s="43" t="str">
        <f t="shared" si="10"/>
        <v>A</v>
      </c>
      <c r="K163" s="4"/>
      <c r="L163" s="4"/>
      <c r="M163" s="4"/>
      <c r="N163" s="4"/>
      <c r="O163" s="4"/>
    </row>
    <row r="164" spans="1:15" ht="14.25">
      <c r="A164" s="4"/>
      <c r="B164" s="38">
        <v>28</v>
      </c>
      <c r="C164" s="39" t="s">
        <v>111</v>
      </c>
      <c r="D164" s="39">
        <v>530</v>
      </c>
      <c r="E164" s="39">
        <v>196</v>
      </c>
      <c r="F164" s="39">
        <f t="shared" si="7"/>
        <v>103880</v>
      </c>
      <c r="G164" s="40">
        <f t="shared" si="8"/>
        <v>3.2513963507864792E-2</v>
      </c>
      <c r="H164" s="41"/>
      <c r="I164" s="42"/>
      <c r="J164" s="43" t="str">
        <f t="shared" si="10"/>
        <v>A</v>
      </c>
      <c r="K164" s="4"/>
      <c r="L164" s="4"/>
      <c r="M164" s="4"/>
      <c r="N164" s="4"/>
      <c r="O164" s="4"/>
    </row>
    <row r="165" spans="1:15" ht="14.25">
      <c r="A165" s="4"/>
      <c r="B165" s="38">
        <v>29</v>
      </c>
      <c r="C165" s="39" t="s">
        <v>114</v>
      </c>
      <c r="D165" s="39">
        <v>275</v>
      </c>
      <c r="E165" s="39">
        <v>0</v>
      </c>
      <c r="F165" s="39">
        <f t="shared" si="7"/>
        <v>0</v>
      </c>
      <c r="G165" s="40">
        <f t="shared" si="8"/>
        <v>0</v>
      </c>
      <c r="H165" s="41"/>
      <c r="I165" s="42"/>
      <c r="J165" s="43" t="str">
        <f t="shared" si="10"/>
        <v>A</v>
      </c>
      <c r="K165" s="4"/>
      <c r="L165" s="4"/>
      <c r="M165" s="4"/>
      <c r="N165" s="4"/>
      <c r="O165" s="4"/>
    </row>
    <row r="166" spans="1:15" ht="15" thickBot="1">
      <c r="A166" s="4"/>
      <c r="B166" s="44">
        <v>30</v>
      </c>
      <c r="C166" s="45" t="s">
        <v>117</v>
      </c>
      <c r="D166" s="45">
        <v>285</v>
      </c>
      <c r="E166" s="45">
        <v>50</v>
      </c>
      <c r="F166" s="45">
        <f t="shared" si="7"/>
        <v>14250</v>
      </c>
      <c r="G166" s="46">
        <f t="shared" si="8"/>
        <v>4.4601846359941591E-3</v>
      </c>
      <c r="H166" s="47"/>
      <c r="I166" s="48"/>
      <c r="J166" s="43" t="str">
        <f t="shared" si="10"/>
        <v>A</v>
      </c>
      <c r="K166" s="4"/>
      <c r="L166" s="4"/>
      <c r="M166" s="4"/>
      <c r="N166" s="4"/>
      <c r="O166" s="4"/>
    </row>
    <row r="167" spans="1:15" ht="15" thickBot="1">
      <c r="A167" s="4"/>
      <c r="B167" s="4"/>
      <c r="C167" s="4"/>
      <c r="D167" s="4"/>
      <c r="E167" s="99" t="s">
        <v>123</v>
      </c>
      <c r="F167" s="100">
        <f>SUM(F137:F166)</f>
        <v>3194935</v>
      </c>
      <c r="G167" s="24"/>
      <c r="H167" s="4"/>
      <c r="I167" s="4"/>
      <c r="J167" s="4"/>
      <c r="K167" s="4"/>
      <c r="L167" s="4"/>
      <c r="M167" s="4"/>
      <c r="N167" s="4"/>
      <c r="O167" s="4"/>
    </row>
    <row r="168" spans="1:15" ht="14.25">
      <c r="A168" s="4"/>
      <c r="B168" s="4"/>
      <c r="C168" s="4"/>
      <c r="D168" s="4"/>
      <c r="E168" s="4"/>
      <c r="F168" s="4"/>
      <c r="G168" s="4"/>
      <c r="H168" s="4"/>
      <c r="I168" s="4"/>
      <c r="J168" s="4"/>
      <c r="K168" s="4"/>
      <c r="L168" s="4"/>
      <c r="M168" s="4"/>
      <c r="N168" s="4"/>
      <c r="O168" s="4"/>
    </row>
    <row r="169" spans="1:15" ht="14.25">
      <c r="A169" s="4"/>
      <c r="B169" s="4"/>
      <c r="C169" s="4"/>
      <c r="D169" s="4"/>
      <c r="E169" s="4"/>
      <c r="F169" s="4"/>
      <c r="G169" s="4"/>
      <c r="H169" s="4"/>
      <c r="I169" s="4"/>
      <c r="J169" s="4"/>
      <c r="K169" s="4"/>
      <c r="L169" s="4"/>
      <c r="M169" s="4"/>
      <c r="N169" s="4"/>
      <c r="O169" s="4"/>
    </row>
    <row r="170" spans="1:15" ht="18.75">
      <c r="A170" s="4"/>
      <c r="B170" s="4"/>
      <c r="C170" s="72" t="s">
        <v>127</v>
      </c>
      <c r="D170" s="4"/>
      <c r="E170" s="4"/>
      <c r="F170" s="4"/>
      <c r="G170" s="4"/>
      <c r="H170" s="4"/>
      <c r="I170" s="4"/>
      <c r="J170" s="4"/>
      <c r="K170" s="4"/>
      <c r="L170" s="4"/>
      <c r="M170" s="4"/>
      <c r="N170" s="4"/>
      <c r="O170" s="4"/>
    </row>
    <row r="171" spans="1:15" ht="15" thickBot="1">
      <c r="A171" s="4"/>
      <c r="B171" s="4"/>
      <c r="C171" s="18"/>
      <c r="D171" s="18"/>
      <c r="E171" s="18"/>
      <c r="F171" s="18"/>
      <c r="G171" s="4"/>
      <c r="H171" s="4"/>
      <c r="I171" s="4"/>
      <c r="J171" s="4"/>
      <c r="K171" s="4"/>
      <c r="L171" s="4"/>
      <c r="M171" s="4"/>
      <c r="N171" s="4"/>
      <c r="O171" s="4"/>
    </row>
    <row r="172" spans="1:15" ht="15" thickBot="1">
      <c r="A172" s="215" t="s">
        <v>170</v>
      </c>
      <c r="B172" s="216"/>
      <c r="C172" s="134" t="s">
        <v>6</v>
      </c>
      <c r="D172" s="135" t="s">
        <v>122</v>
      </c>
      <c r="E172" s="135" t="s">
        <v>125</v>
      </c>
      <c r="F172" s="136" t="s">
        <v>126</v>
      </c>
      <c r="G172" s="137" t="s">
        <v>128</v>
      </c>
      <c r="H172" s="138" t="s">
        <v>129</v>
      </c>
      <c r="I172" s="4"/>
      <c r="J172" s="4"/>
      <c r="K172" s="4"/>
      <c r="L172" s="4"/>
      <c r="M172" s="4"/>
      <c r="N172" s="4"/>
      <c r="O172" s="4"/>
    </row>
    <row r="173" spans="1:15" ht="14.25">
      <c r="A173" s="4"/>
      <c r="B173" s="4"/>
      <c r="C173" s="49" t="s">
        <v>97</v>
      </c>
      <c r="D173" s="50">
        <v>0.22986383134555199</v>
      </c>
      <c r="E173" s="50">
        <v>0.22986383134555199</v>
      </c>
      <c r="F173" s="68" t="s">
        <v>130</v>
      </c>
      <c r="G173" s="70">
        <v>0.75</v>
      </c>
      <c r="H173" s="71">
        <v>0.95</v>
      </c>
      <c r="I173" s="4"/>
      <c r="J173" s="4"/>
      <c r="K173" s="4"/>
      <c r="L173" s="4"/>
      <c r="M173" s="4"/>
      <c r="N173" s="4"/>
      <c r="O173" s="4"/>
    </row>
    <row r="174" spans="1:15" ht="14.25">
      <c r="A174" s="4"/>
      <c r="B174" s="4"/>
      <c r="C174" s="49" t="s">
        <v>105</v>
      </c>
      <c r="D174" s="50">
        <v>0.10000203447018501</v>
      </c>
      <c r="E174" s="50">
        <v>0.32986586581573601</v>
      </c>
      <c r="F174" s="68" t="s">
        <v>130</v>
      </c>
      <c r="G174" s="70">
        <v>0.75</v>
      </c>
      <c r="H174" s="71">
        <v>0.95</v>
      </c>
      <c r="I174" s="4"/>
      <c r="J174" s="4"/>
      <c r="K174" s="4"/>
      <c r="L174" s="4"/>
      <c r="M174" s="4"/>
      <c r="N174" s="4"/>
      <c r="O174" s="4"/>
    </row>
    <row r="175" spans="1:15" ht="14.25">
      <c r="A175" s="4"/>
      <c r="B175" s="4"/>
      <c r="C175" s="49" t="s">
        <v>85</v>
      </c>
      <c r="D175" s="50">
        <v>7.1267490574925596E-2</v>
      </c>
      <c r="E175" s="50">
        <v>0.401133356390662</v>
      </c>
      <c r="F175" s="68" t="s">
        <v>130</v>
      </c>
      <c r="G175" s="70">
        <v>0.75</v>
      </c>
      <c r="H175" s="71">
        <v>0.95</v>
      </c>
      <c r="I175" s="4"/>
      <c r="J175" s="4"/>
      <c r="K175" s="4"/>
      <c r="L175" s="4"/>
      <c r="M175" s="4"/>
      <c r="N175" s="4"/>
      <c r="O175" s="4"/>
    </row>
    <row r="176" spans="1:15" ht="14.25">
      <c r="A176" s="4"/>
      <c r="B176" s="4"/>
      <c r="C176" s="49" t="s">
        <v>70</v>
      </c>
      <c r="D176" s="50">
        <v>6.0642861278867997E-2</v>
      </c>
      <c r="E176" s="50">
        <v>0.46177621766952998</v>
      </c>
      <c r="F176" s="68" t="s">
        <v>130</v>
      </c>
      <c r="G176" s="70">
        <v>0.75</v>
      </c>
      <c r="H176" s="71">
        <v>0.95</v>
      </c>
      <c r="I176" s="4"/>
      <c r="J176" s="4"/>
      <c r="K176" s="4"/>
      <c r="L176" s="4"/>
      <c r="M176" s="4"/>
      <c r="N176" s="4"/>
      <c r="O176" s="4"/>
    </row>
    <row r="177" spans="1:15" ht="14.25">
      <c r="A177" s="4"/>
      <c r="B177" s="4"/>
      <c r="C177" s="49" t="s">
        <v>55</v>
      </c>
      <c r="D177" s="50">
        <v>5.8999635360343798E-2</v>
      </c>
      <c r="E177" s="50">
        <v>0.52077585302987395</v>
      </c>
      <c r="F177" s="68" t="s">
        <v>130</v>
      </c>
      <c r="G177" s="70">
        <v>0.75</v>
      </c>
      <c r="H177" s="71">
        <v>0.95</v>
      </c>
      <c r="I177" s="4"/>
      <c r="J177" s="4"/>
      <c r="K177" s="4"/>
      <c r="L177" s="4"/>
      <c r="M177" s="4"/>
      <c r="N177" s="4"/>
      <c r="O177" s="4"/>
    </row>
    <row r="178" spans="1:15" ht="14.25">
      <c r="A178" s="4"/>
      <c r="B178" s="4"/>
      <c r="C178" s="49" t="s">
        <v>52</v>
      </c>
      <c r="D178" s="50">
        <v>4.8827284436146597E-2</v>
      </c>
      <c r="E178" s="50">
        <v>0.56960313746601998</v>
      </c>
      <c r="F178" s="68" t="s">
        <v>130</v>
      </c>
      <c r="G178" s="70">
        <v>0.75</v>
      </c>
      <c r="H178" s="71">
        <v>0.95</v>
      </c>
      <c r="I178" s="4"/>
      <c r="J178" s="4"/>
      <c r="K178" s="4"/>
      <c r="L178" s="4"/>
      <c r="M178" s="4"/>
      <c r="N178" s="4"/>
      <c r="O178" s="4"/>
    </row>
    <row r="179" spans="1:15" ht="14.25">
      <c r="A179" s="4"/>
      <c r="B179" s="4"/>
      <c r="C179" s="49" t="s">
        <v>49</v>
      </c>
      <c r="D179" s="50">
        <v>4.7105809664359399E-2</v>
      </c>
      <c r="E179" s="50">
        <v>0.61670894713038005</v>
      </c>
      <c r="F179" s="68" t="s">
        <v>130</v>
      </c>
      <c r="G179" s="70">
        <v>0.75</v>
      </c>
      <c r="H179" s="71">
        <v>0.95</v>
      </c>
      <c r="I179" s="4"/>
      <c r="J179" s="4"/>
      <c r="K179" s="4"/>
      <c r="L179" s="4"/>
      <c r="M179" s="4"/>
      <c r="N179" s="4"/>
      <c r="O179" s="4"/>
    </row>
    <row r="180" spans="1:15" ht="14.25">
      <c r="A180" s="4"/>
      <c r="B180" s="4"/>
      <c r="C180" s="49" t="s">
        <v>29</v>
      </c>
      <c r="D180" s="50">
        <v>3.9853705943939402E-2</v>
      </c>
      <c r="E180" s="50">
        <v>0.65656265307431905</v>
      </c>
      <c r="F180" s="68" t="s">
        <v>130</v>
      </c>
      <c r="G180" s="70">
        <v>0.75</v>
      </c>
      <c r="H180" s="71">
        <v>0.95</v>
      </c>
      <c r="I180" s="4"/>
      <c r="J180" s="4"/>
      <c r="K180" s="4"/>
      <c r="L180" s="4"/>
      <c r="M180" s="4"/>
      <c r="N180" s="4"/>
      <c r="O180" s="4"/>
    </row>
    <row r="181" spans="1:15" ht="14.25">
      <c r="A181" s="4"/>
      <c r="B181" s="4"/>
      <c r="C181" s="49" t="s">
        <v>45</v>
      </c>
      <c r="D181" s="50">
        <v>3.7856795208666201E-2</v>
      </c>
      <c r="E181" s="50">
        <v>0.69441944828298496</v>
      </c>
      <c r="F181" s="68" t="s">
        <v>130</v>
      </c>
      <c r="G181" s="70">
        <v>0.75</v>
      </c>
      <c r="H181" s="71">
        <v>0.95</v>
      </c>
      <c r="I181" s="4"/>
      <c r="J181" s="4"/>
      <c r="K181" s="4"/>
      <c r="L181" s="4"/>
      <c r="M181" s="4"/>
      <c r="N181" s="4"/>
      <c r="O181" s="4"/>
    </row>
    <row r="182" spans="1:15" ht="14.25">
      <c r="A182" s="4"/>
      <c r="B182" s="4"/>
      <c r="C182" s="49" t="s">
        <v>26</v>
      </c>
      <c r="D182" s="50">
        <v>3.5543759106210299E-2</v>
      </c>
      <c r="E182" s="50">
        <v>0.72996320738919596</v>
      </c>
      <c r="F182" s="68" t="s">
        <v>130</v>
      </c>
      <c r="G182" s="70">
        <v>0.75</v>
      </c>
      <c r="H182" s="71">
        <v>0.95</v>
      </c>
      <c r="I182" s="4"/>
      <c r="J182" s="4"/>
      <c r="K182" s="4"/>
      <c r="L182" s="4"/>
      <c r="M182" s="4"/>
      <c r="N182" s="4"/>
      <c r="O182" s="4"/>
    </row>
    <row r="183" spans="1:15" ht="14.25">
      <c r="A183" s="4"/>
      <c r="B183" s="4"/>
      <c r="C183" s="51" t="s">
        <v>93</v>
      </c>
      <c r="D183" s="52">
        <v>3.4510874243138E-2</v>
      </c>
      <c r="E183" s="52">
        <v>0.76447408163233399</v>
      </c>
      <c r="F183" s="69" t="s">
        <v>131</v>
      </c>
      <c r="G183" s="70">
        <v>0.75</v>
      </c>
      <c r="H183" s="71">
        <v>0.95</v>
      </c>
      <c r="I183" s="4"/>
      <c r="J183" s="4"/>
      <c r="K183" s="4"/>
      <c r="L183" s="4"/>
      <c r="M183" s="4"/>
      <c r="N183" s="4"/>
      <c r="O183" s="4"/>
    </row>
    <row r="184" spans="1:15" ht="14.25">
      <c r="A184" s="4"/>
      <c r="B184" s="4"/>
      <c r="C184" s="51" t="s">
        <v>111</v>
      </c>
      <c r="D184" s="52">
        <v>3.2513963507864799E-2</v>
      </c>
      <c r="E184" s="52">
        <v>0.79698804514019805</v>
      </c>
      <c r="F184" s="69" t="s">
        <v>131</v>
      </c>
      <c r="G184" s="70">
        <v>0.75</v>
      </c>
      <c r="H184" s="71">
        <v>0.95</v>
      </c>
      <c r="I184" s="4"/>
      <c r="J184" s="4"/>
      <c r="K184" s="4"/>
      <c r="L184" s="4"/>
      <c r="M184" s="4"/>
      <c r="N184" s="4"/>
      <c r="O184" s="4"/>
    </row>
    <row r="185" spans="1:15" ht="14.25">
      <c r="A185" s="4"/>
      <c r="B185" s="4"/>
      <c r="C185" s="51" t="s">
        <v>101</v>
      </c>
      <c r="D185" s="52">
        <v>3.1925532131326602E-2</v>
      </c>
      <c r="E185" s="52">
        <v>0.82891357727152504</v>
      </c>
      <c r="F185" s="69" t="s">
        <v>131</v>
      </c>
      <c r="G185" s="70">
        <v>0.75</v>
      </c>
      <c r="H185" s="71">
        <v>0.95</v>
      </c>
      <c r="I185" s="4"/>
      <c r="J185" s="4"/>
      <c r="K185" s="4"/>
      <c r="L185" s="4"/>
      <c r="M185" s="4"/>
      <c r="N185" s="4"/>
      <c r="O185" s="4"/>
    </row>
    <row r="186" spans="1:15" ht="14.25">
      <c r="A186" s="4"/>
      <c r="B186" s="4"/>
      <c r="C186" s="51" t="s">
        <v>18</v>
      </c>
      <c r="D186" s="52">
        <v>2.8136722656329501E-2</v>
      </c>
      <c r="E186" s="52">
        <v>0.85705029992785497</v>
      </c>
      <c r="F186" s="69" t="s">
        <v>131</v>
      </c>
      <c r="G186" s="70">
        <v>0.75</v>
      </c>
      <c r="H186" s="71">
        <v>0.95</v>
      </c>
      <c r="I186" s="4"/>
      <c r="J186" s="4"/>
      <c r="K186" s="4"/>
      <c r="L186" s="4"/>
      <c r="M186" s="4"/>
      <c r="N186" s="4"/>
      <c r="O186" s="4"/>
    </row>
    <row r="187" spans="1:15" ht="14.25">
      <c r="A187" s="4"/>
      <c r="B187" s="4"/>
      <c r="C187" s="51" t="s">
        <v>82</v>
      </c>
      <c r="D187" s="52">
        <v>2.7793992679037299E-2</v>
      </c>
      <c r="E187" s="52">
        <v>0.88484429260689201</v>
      </c>
      <c r="F187" s="69" t="s">
        <v>131</v>
      </c>
      <c r="G187" s="70">
        <v>0.75</v>
      </c>
      <c r="H187" s="71">
        <v>0.95</v>
      </c>
      <c r="I187" s="4"/>
      <c r="J187" s="4"/>
      <c r="K187" s="4"/>
      <c r="L187" s="4"/>
      <c r="M187" s="4"/>
      <c r="N187" s="4"/>
      <c r="O187" s="4"/>
    </row>
    <row r="188" spans="1:15" ht="14.25">
      <c r="A188" s="4"/>
      <c r="B188" s="4"/>
      <c r="C188" s="51" t="s">
        <v>66</v>
      </c>
      <c r="D188" s="52">
        <v>2.1033291757109301E-2</v>
      </c>
      <c r="E188" s="52">
        <v>0.90587758436400101</v>
      </c>
      <c r="F188" s="69" t="s">
        <v>131</v>
      </c>
      <c r="G188" s="70">
        <v>0.75</v>
      </c>
      <c r="H188" s="71">
        <v>0.95</v>
      </c>
      <c r="I188" s="4"/>
      <c r="J188" s="4"/>
      <c r="K188" s="4"/>
      <c r="L188" s="4"/>
      <c r="M188" s="4"/>
      <c r="N188" s="4"/>
      <c r="O188" s="4"/>
    </row>
    <row r="189" spans="1:15" ht="14.25">
      <c r="A189" s="4"/>
      <c r="B189" s="4"/>
      <c r="C189" s="51" t="s">
        <v>10</v>
      </c>
      <c r="D189" s="52">
        <v>2.07703756101454E-2</v>
      </c>
      <c r="E189" s="52">
        <v>0.92664795997414695</v>
      </c>
      <c r="F189" s="69" t="s">
        <v>131</v>
      </c>
      <c r="G189" s="70">
        <v>0.75</v>
      </c>
      <c r="H189" s="71">
        <v>0.95</v>
      </c>
      <c r="I189" s="4"/>
      <c r="J189" s="4"/>
      <c r="K189" s="4"/>
      <c r="L189" s="4"/>
      <c r="M189" s="4"/>
      <c r="N189" s="4"/>
      <c r="O189" s="4"/>
    </row>
    <row r="190" spans="1:15" ht="14.25">
      <c r="A190" s="4"/>
      <c r="B190" s="4"/>
      <c r="C190" s="51" t="s">
        <v>33</v>
      </c>
      <c r="D190" s="52">
        <v>1.6967481341560901E-2</v>
      </c>
      <c r="E190" s="52">
        <v>0.94361544131570796</v>
      </c>
      <c r="F190" s="69" t="s">
        <v>131</v>
      </c>
      <c r="G190" s="70">
        <v>0.75</v>
      </c>
      <c r="H190" s="71">
        <v>0.95</v>
      </c>
      <c r="I190" s="4"/>
      <c r="J190" s="4"/>
      <c r="K190" s="4"/>
      <c r="L190" s="4"/>
      <c r="M190" s="4"/>
      <c r="N190" s="4"/>
      <c r="O190" s="4"/>
    </row>
    <row r="191" spans="1:15" ht="14.25">
      <c r="A191" s="4"/>
      <c r="B191" s="4"/>
      <c r="C191" s="53" t="s">
        <v>14</v>
      </c>
      <c r="D191" s="54">
        <v>1.2832811935141099E-2</v>
      </c>
      <c r="E191" s="54">
        <v>0.95644825325084903</v>
      </c>
      <c r="F191" s="66" t="s">
        <v>132</v>
      </c>
      <c r="G191" s="70">
        <v>0.75</v>
      </c>
      <c r="H191" s="71">
        <v>0.95</v>
      </c>
      <c r="I191" s="4"/>
      <c r="J191" s="4"/>
      <c r="K191" s="4"/>
      <c r="L191" s="4"/>
      <c r="M191" s="4"/>
      <c r="N191" s="4"/>
      <c r="O191" s="4"/>
    </row>
    <row r="192" spans="1:15" ht="14.25">
      <c r="A192" s="4"/>
      <c r="B192" s="4"/>
      <c r="C192" s="53" t="s">
        <v>62</v>
      </c>
      <c r="D192" s="54">
        <v>8.5009554184983394E-3</v>
      </c>
      <c r="E192" s="54">
        <v>0.96494920866934697</v>
      </c>
      <c r="F192" s="66" t="s">
        <v>132</v>
      </c>
      <c r="G192" s="70">
        <v>0.75</v>
      </c>
      <c r="H192" s="71">
        <v>0.95</v>
      </c>
      <c r="I192" s="4"/>
      <c r="J192" s="4"/>
      <c r="K192" s="4"/>
      <c r="L192" s="4"/>
      <c r="M192" s="4"/>
      <c r="N192" s="4"/>
      <c r="O192" s="4"/>
    </row>
    <row r="193" spans="1:15" ht="14.25">
      <c r="A193" s="4"/>
      <c r="B193" s="4"/>
      <c r="C193" s="53" t="s">
        <v>37</v>
      </c>
      <c r="D193" s="54">
        <v>7.4868502802091404E-3</v>
      </c>
      <c r="E193" s="54">
        <v>0.97243605894955598</v>
      </c>
      <c r="F193" s="66" t="s">
        <v>132</v>
      </c>
      <c r="G193" s="70">
        <v>0.75</v>
      </c>
      <c r="H193" s="71">
        <v>0.95</v>
      </c>
      <c r="I193" s="4"/>
      <c r="J193" s="4"/>
      <c r="K193" s="4"/>
      <c r="L193" s="4"/>
      <c r="M193" s="4"/>
      <c r="N193" s="4"/>
      <c r="O193" s="4"/>
    </row>
    <row r="194" spans="1:15" ht="14.25">
      <c r="A194" s="4"/>
      <c r="B194" s="4"/>
      <c r="C194" s="53" t="s">
        <v>41</v>
      </c>
      <c r="D194" s="54">
        <v>6.4602253253978597E-3</v>
      </c>
      <c r="E194" s="54">
        <v>0.97889628427495401</v>
      </c>
      <c r="F194" s="66" t="s">
        <v>132</v>
      </c>
      <c r="G194" s="70">
        <v>0.75</v>
      </c>
      <c r="H194" s="71">
        <v>0.95</v>
      </c>
      <c r="I194" s="4"/>
      <c r="J194" s="4"/>
      <c r="K194" s="4"/>
      <c r="L194" s="4"/>
      <c r="M194" s="4"/>
      <c r="N194" s="4"/>
      <c r="O194" s="4"/>
    </row>
    <row r="195" spans="1:15" ht="14.25">
      <c r="A195" s="4"/>
      <c r="B195" s="4"/>
      <c r="C195" s="53" t="s">
        <v>58</v>
      </c>
      <c r="D195" s="54">
        <v>6.1973091784339896E-3</v>
      </c>
      <c r="E195" s="54">
        <v>0.98509359345338798</v>
      </c>
      <c r="F195" s="66" t="s">
        <v>132</v>
      </c>
      <c r="G195" s="70">
        <v>0.75</v>
      </c>
      <c r="H195" s="71">
        <v>0.95</v>
      </c>
      <c r="I195" s="4"/>
      <c r="J195" s="4"/>
      <c r="K195" s="4"/>
      <c r="L195" s="4"/>
      <c r="M195" s="4"/>
      <c r="N195" s="4"/>
      <c r="O195" s="4"/>
    </row>
    <row r="196" spans="1:15" ht="14.25">
      <c r="A196" s="4"/>
      <c r="B196" s="4"/>
      <c r="C196" s="53" t="s">
        <v>89</v>
      </c>
      <c r="D196" s="54">
        <v>4.61355238838975E-3</v>
      </c>
      <c r="E196" s="54">
        <v>0.98970714584177799</v>
      </c>
      <c r="F196" s="66" t="s">
        <v>132</v>
      </c>
      <c r="G196" s="70">
        <v>0.75</v>
      </c>
      <c r="H196" s="71">
        <v>0.95</v>
      </c>
      <c r="I196" s="4"/>
      <c r="J196" s="4"/>
      <c r="K196" s="4"/>
      <c r="L196" s="4"/>
      <c r="M196" s="4"/>
      <c r="N196" s="4"/>
      <c r="O196" s="4"/>
    </row>
    <row r="197" spans="1:15" ht="14.25">
      <c r="A197" s="4"/>
      <c r="B197" s="4"/>
      <c r="C197" s="53" t="s">
        <v>117</v>
      </c>
      <c r="D197" s="54">
        <v>4.46018463599416E-3</v>
      </c>
      <c r="E197" s="54">
        <v>0.99416733047777195</v>
      </c>
      <c r="F197" s="66" t="s">
        <v>132</v>
      </c>
      <c r="G197" s="70">
        <v>0.75</v>
      </c>
      <c r="H197" s="71">
        <v>0.95</v>
      </c>
      <c r="I197" s="4"/>
      <c r="J197" s="4"/>
      <c r="K197" s="4"/>
      <c r="L197" s="4"/>
      <c r="M197" s="4"/>
      <c r="N197" s="4"/>
      <c r="O197" s="4"/>
    </row>
    <row r="198" spans="1:15" ht="14.25">
      <c r="A198" s="4"/>
      <c r="B198" s="4"/>
      <c r="C198" s="53" t="s">
        <v>22</v>
      </c>
      <c r="D198" s="54">
        <v>3.0861347726949102E-3</v>
      </c>
      <c r="E198" s="54">
        <v>0.99725346525046699</v>
      </c>
      <c r="F198" s="66" t="s">
        <v>132</v>
      </c>
      <c r="G198" s="70">
        <v>0.75</v>
      </c>
      <c r="H198" s="71">
        <v>0.95</v>
      </c>
      <c r="I198" s="4"/>
      <c r="J198" s="4"/>
      <c r="K198" s="4"/>
      <c r="L198" s="4"/>
      <c r="M198" s="4"/>
      <c r="N198" s="4"/>
      <c r="O198" s="4"/>
    </row>
    <row r="199" spans="1:15" ht="14.25">
      <c r="A199" s="4"/>
      <c r="B199" s="4"/>
      <c r="C199" s="53" t="s">
        <v>78</v>
      </c>
      <c r="D199" s="54">
        <v>2.7465347495332498E-3</v>
      </c>
      <c r="E199" s="54">
        <v>1</v>
      </c>
      <c r="F199" s="66" t="s">
        <v>132</v>
      </c>
      <c r="G199" s="70">
        <v>0.75</v>
      </c>
      <c r="H199" s="71">
        <v>0.95</v>
      </c>
      <c r="I199" s="4"/>
      <c r="J199" s="4"/>
      <c r="K199" s="4"/>
      <c r="L199" s="4"/>
      <c r="M199" s="4"/>
      <c r="N199" s="4"/>
      <c r="O199" s="4"/>
    </row>
    <row r="200" spans="1:15" ht="14.25">
      <c r="A200" s="4"/>
      <c r="B200" s="4"/>
      <c r="C200" s="53" t="s">
        <v>74</v>
      </c>
      <c r="D200" s="54">
        <v>0</v>
      </c>
      <c r="E200" s="54">
        <v>1</v>
      </c>
      <c r="F200" s="66" t="s">
        <v>132</v>
      </c>
      <c r="G200" s="70">
        <v>0.75</v>
      </c>
      <c r="H200" s="71">
        <v>0.95</v>
      </c>
      <c r="I200" s="4"/>
      <c r="J200" s="4"/>
      <c r="K200" s="4"/>
      <c r="L200" s="4"/>
      <c r="M200" s="4"/>
      <c r="N200" s="4"/>
      <c r="O200" s="4"/>
    </row>
    <row r="201" spans="1:15" ht="14.25">
      <c r="A201" s="4"/>
      <c r="B201" s="4"/>
      <c r="C201" s="53" t="s">
        <v>114</v>
      </c>
      <c r="D201" s="54">
        <v>0</v>
      </c>
      <c r="E201" s="54">
        <v>1</v>
      </c>
      <c r="F201" s="66" t="s">
        <v>132</v>
      </c>
      <c r="G201" s="70">
        <v>0.75</v>
      </c>
      <c r="H201" s="71">
        <v>0.95</v>
      </c>
      <c r="I201" s="4"/>
      <c r="J201" s="4"/>
      <c r="K201" s="4"/>
      <c r="L201" s="4"/>
      <c r="M201" s="4"/>
      <c r="N201" s="4"/>
      <c r="O201" s="4"/>
    </row>
    <row r="202" spans="1:15" ht="15" thickBot="1">
      <c r="A202" s="4"/>
      <c r="B202" s="4"/>
      <c r="C202" s="55" t="s">
        <v>108</v>
      </c>
      <c r="D202" s="56">
        <v>0</v>
      </c>
      <c r="E202" s="56">
        <v>1</v>
      </c>
      <c r="F202" s="67" t="s">
        <v>132</v>
      </c>
      <c r="G202" s="70">
        <v>0.75</v>
      </c>
      <c r="H202" s="71">
        <v>0.95</v>
      </c>
      <c r="I202" s="4"/>
      <c r="J202" s="4"/>
      <c r="K202" s="4"/>
      <c r="L202" s="4"/>
      <c r="M202" s="4"/>
      <c r="N202" s="4"/>
      <c r="O202" s="4"/>
    </row>
    <row r="203" spans="1:15" ht="14.25">
      <c r="A203" s="4"/>
      <c r="B203" s="4"/>
      <c r="C203" s="4"/>
      <c r="D203" s="4"/>
      <c r="E203" s="4"/>
      <c r="F203" s="4"/>
      <c r="G203" s="4"/>
      <c r="H203" s="4"/>
      <c r="I203" s="4"/>
      <c r="J203" s="4"/>
      <c r="K203" s="4"/>
      <c r="L203" s="4"/>
      <c r="M203" s="4"/>
      <c r="N203" s="4"/>
      <c r="O203" s="4"/>
    </row>
    <row r="204" spans="1:15" ht="14.25">
      <c r="A204" s="4"/>
      <c r="B204" s="4"/>
      <c r="C204" s="4"/>
      <c r="D204" s="4"/>
      <c r="E204" s="4"/>
      <c r="F204" s="4"/>
      <c r="G204" s="4"/>
      <c r="H204" s="4"/>
      <c r="I204" s="4"/>
      <c r="J204" s="4"/>
      <c r="K204" s="4"/>
      <c r="L204" s="4"/>
      <c r="M204" s="4"/>
      <c r="N204" s="4"/>
      <c r="O204" s="4"/>
    </row>
    <row r="205" spans="1:15" ht="14.25">
      <c r="A205" s="4"/>
      <c r="B205" s="4"/>
      <c r="C205" s="4"/>
      <c r="D205" s="4"/>
      <c r="E205" s="4"/>
      <c r="F205" s="4"/>
      <c r="G205" s="4"/>
      <c r="H205" s="4"/>
      <c r="I205" s="4"/>
      <c r="J205" s="4"/>
      <c r="K205" s="4"/>
      <c r="L205" s="4"/>
      <c r="M205" s="4"/>
      <c r="N205" s="4"/>
      <c r="O205" s="4"/>
    </row>
    <row r="206" spans="1:15" ht="14.25">
      <c r="A206" s="4"/>
      <c r="B206" s="4"/>
      <c r="C206" s="4"/>
      <c r="D206" s="4"/>
      <c r="E206" s="4"/>
      <c r="F206" s="4"/>
      <c r="G206" s="4"/>
      <c r="H206" s="4"/>
      <c r="I206" s="4"/>
      <c r="J206" s="4"/>
      <c r="K206" s="4"/>
      <c r="L206" s="4"/>
      <c r="M206" s="4"/>
      <c r="N206" s="4"/>
      <c r="O206" s="4"/>
    </row>
    <row r="207" spans="1:15" ht="14.25">
      <c r="A207" s="4"/>
      <c r="B207" s="4"/>
      <c r="C207" s="4"/>
      <c r="D207" s="4"/>
      <c r="E207" s="4"/>
      <c r="F207" s="4"/>
      <c r="G207" s="4"/>
      <c r="H207" s="4"/>
      <c r="I207" s="4"/>
      <c r="J207" s="4"/>
      <c r="K207" s="4"/>
      <c r="L207" s="4"/>
      <c r="M207" s="4"/>
      <c r="N207" s="4"/>
      <c r="O207" s="4"/>
    </row>
    <row r="208" spans="1:15" ht="14.25">
      <c r="A208" s="4"/>
      <c r="B208" s="4"/>
      <c r="C208" s="4"/>
      <c r="D208" s="4"/>
      <c r="E208" s="4"/>
      <c r="F208" s="4"/>
      <c r="G208" s="4"/>
      <c r="H208" s="4"/>
      <c r="I208" s="4"/>
      <c r="J208" s="4"/>
      <c r="K208" s="4"/>
      <c r="L208" s="4"/>
      <c r="M208" s="4"/>
      <c r="N208" s="4"/>
      <c r="O208" s="4"/>
    </row>
    <row r="209" spans="1:15" ht="14.25">
      <c r="A209" s="4"/>
      <c r="B209" s="4"/>
      <c r="C209" s="4"/>
      <c r="D209" s="4"/>
      <c r="E209" s="4"/>
      <c r="F209" s="4"/>
      <c r="G209" s="4"/>
      <c r="H209" s="4"/>
      <c r="I209" s="4"/>
      <c r="J209" s="4"/>
      <c r="K209" s="4"/>
      <c r="L209" s="4"/>
      <c r="M209" s="4"/>
      <c r="N209" s="4"/>
      <c r="O209" s="4"/>
    </row>
    <row r="210" spans="1:15" ht="14.25">
      <c r="A210" s="4"/>
      <c r="B210" s="4"/>
      <c r="C210" s="4"/>
      <c r="D210" s="4"/>
      <c r="E210" s="4"/>
      <c r="F210" s="4"/>
      <c r="G210" s="4"/>
      <c r="H210" s="4"/>
      <c r="I210" s="4"/>
      <c r="J210" s="4"/>
      <c r="K210" s="4"/>
      <c r="L210" s="4"/>
      <c r="M210" s="4"/>
      <c r="N210" s="4"/>
      <c r="O210" s="4"/>
    </row>
    <row r="211" spans="1:15" ht="14.25">
      <c r="A211" s="4"/>
      <c r="B211" s="4"/>
      <c r="C211" s="4"/>
      <c r="D211" s="4"/>
      <c r="E211" s="4"/>
      <c r="F211" s="4"/>
      <c r="G211" s="4"/>
      <c r="H211" s="4"/>
      <c r="I211" s="4"/>
      <c r="J211" s="4"/>
      <c r="K211" s="4"/>
      <c r="L211" s="4"/>
      <c r="M211" s="4"/>
      <c r="N211" s="4"/>
      <c r="O211" s="4"/>
    </row>
    <row r="212" spans="1:15" ht="14.25">
      <c r="A212" s="4"/>
      <c r="B212" s="4"/>
      <c r="C212" s="4"/>
      <c r="D212" s="4"/>
      <c r="E212" s="4"/>
      <c r="F212" s="4"/>
      <c r="G212" s="4"/>
      <c r="H212" s="4"/>
      <c r="I212" s="4"/>
      <c r="J212" s="4"/>
      <c r="K212" s="4"/>
      <c r="L212" s="4"/>
      <c r="M212" s="4"/>
      <c r="N212" s="4"/>
      <c r="O212" s="4"/>
    </row>
    <row r="213" spans="1:15" ht="14.25">
      <c r="A213" s="4"/>
      <c r="B213" s="4"/>
      <c r="C213" s="4"/>
      <c r="D213" s="4"/>
      <c r="E213" s="4"/>
      <c r="F213" s="4"/>
      <c r="G213" s="4"/>
      <c r="H213" s="4"/>
      <c r="I213" s="4"/>
      <c r="J213" s="4"/>
      <c r="K213" s="4"/>
      <c r="L213" s="4"/>
      <c r="M213" s="4"/>
      <c r="N213" s="4"/>
      <c r="O213" s="4"/>
    </row>
    <row r="214" spans="1:15" ht="14.25">
      <c r="A214" s="4"/>
      <c r="B214" s="4"/>
      <c r="C214" s="4"/>
      <c r="D214" s="4"/>
      <c r="E214" s="4"/>
      <c r="F214" s="4"/>
      <c r="G214" s="4"/>
      <c r="H214" s="4"/>
      <c r="I214" s="4"/>
      <c r="J214" s="4"/>
      <c r="K214" s="4"/>
      <c r="L214" s="4"/>
      <c r="M214" s="4"/>
      <c r="N214" s="4"/>
      <c r="O214" s="4"/>
    </row>
    <row r="215" spans="1:15" ht="14.25">
      <c r="A215" s="4"/>
      <c r="B215" s="4"/>
      <c r="C215" s="4"/>
      <c r="D215" s="4"/>
      <c r="E215" s="4"/>
      <c r="F215" s="4"/>
      <c r="G215" s="4"/>
      <c r="H215" s="4"/>
      <c r="I215" s="4"/>
      <c r="J215" s="4"/>
      <c r="K215" s="4"/>
      <c r="L215" s="4"/>
      <c r="M215" s="4"/>
      <c r="N215" s="4"/>
      <c r="O215" s="4"/>
    </row>
    <row r="216" spans="1:15" ht="14.25">
      <c r="A216" s="4"/>
      <c r="B216" s="4"/>
      <c r="C216" s="4"/>
      <c r="D216" s="4"/>
      <c r="E216" s="4"/>
      <c r="F216" s="4"/>
      <c r="G216" s="4"/>
      <c r="H216" s="4"/>
      <c r="I216" s="4"/>
      <c r="J216" s="4"/>
      <c r="K216" s="4"/>
      <c r="L216" s="4"/>
      <c r="M216" s="4"/>
      <c r="N216" s="4"/>
      <c r="O216" s="4"/>
    </row>
    <row r="217" spans="1:15" ht="14.25">
      <c r="A217" s="4"/>
      <c r="B217" s="4"/>
      <c r="C217" s="4"/>
      <c r="D217" s="4"/>
      <c r="E217" s="4"/>
      <c r="F217" s="4"/>
      <c r="G217" s="4"/>
      <c r="H217" s="4"/>
      <c r="I217" s="4"/>
      <c r="J217" s="4"/>
      <c r="K217" s="4"/>
      <c r="L217" s="4"/>
      <c r="M217" s="4"/>
      <c r="N217" s="4"/>
      <c r="O217" s="4"/>
    </row>
    <row r="218" spans="1:15" ht="14.25">
      <c r="A218" s="4"/>
      <c r="B218" s="4"/>
      <c r="C218" s="4"/>
      <c r="D218" s="4"/>
      <c r="E218" s="4"/>
      <c r="F218" s="4"/>
      <c r="G218" s="4"/>
      <c r="H218" s="4"/>
      <c r="I218" s="4"/>
      <c r="J218" s="4"/>
      <c r="K218" s="4"/>
      <c r="L218" s="4"/>
      <c r="M218" s="4"/>
      <c r="N218" s="4"/>
      <c r="O218" s="4"/>
    </row>
    <row r="219" spans="1:15" ht="14.25">
      <c r="A219" s="4"/>
      <c r="B219" s="4"/>
      <c r="C219" s="4"/>
      <c r="D219" s="4"/>
      <c r="E219" s="4"/>
      <c r="F219" s="4"/>
      <c r="G219" s="4"/>
      <c r="H219" s="4"/>
      <c r="I219" s="4"/>
      <c r="J219" s="4"/>
      <c r="K219" s="4"/>
      <c r="L219" s="4"/>
      <c r="M219" s="4"/>
      <c r="N219" s="4"/>
      <c r="O219" s="4"/>
    </row>
    <row r="220" spans="1:15" ht="14.25">
      <c r="A220" s="4"/>
      <c r="B220" s="4"/>
      <c r="C220" s="4"/>
      <c r="D220" s="4"/>
      <c r="E220" s="4"/>
      <c r="F220" s="4"/>
      <c r="G220" s="4"/>
      <c r="H220" s="4"/>
      <c r="I220" s="4"/>
      <c r="J220" s="4"/>
      <c r="K220" s="4"/>
      <c r="L220" s="4"/>
      <c r="M220" s="4"/>
      <c r="N220" s="4"/>
      <c r="O220" s="4"/>
    </row>
    <row r="221" spans="1:15" ht="14.25">
      <c r="A221" s="4"/>
      <c r="B221" s="4"/>
      <c r="C221" s="4"/>
      <c r="D221" s="4"/>
      <c r="E221" s="4"/>
      <c r="F221" s="4"/>
      <c r="G221" s="4"/>
      <c r="H221" s="4"/>
      <c r="I221" s="4"/>
      <c r="J221" s="4"/>
      <c r="K221" s="4"/>
      <c r="L221" s="4"/>
      <c r="M221" s="4"/>
      <c r="N221" s="4"/>
      <c r="O221" s="4"/>
    </row>
    <row r="222" spans="1:15" ht="14.25">
      <c r="A222" s="4"/>
      <c r="B222" s="4"/>
      <c r="C222" s="4"/>
      <c r="D222" s="4"/>
      <c r="E222" s="4"/>
      <c r="F222" s="4"/>
      <c r="G222" s="4"/>
      <c r="H222" s="4"/>
      <c r="I222" s="4"/>
      <c r="J222" s="4"/>
      <c r="K222" s="4"/>
      <c r="L222" s="4"/>
      <c r="M222" s="4"/>
      <c r="N222" s="4"/>
      <c r="O222" s="4"/>
    </row>
    <row r="223" spans="1:15" ht="14.25">
      <c r="A223" s="4"/>
      <c r="B223" s="4"/>
      <c r="C223" s="4"/>
      <c r="D223" s="4"/>
      <c r="E223" s="4"/>
      <c r="F223" s="4"/>
      <c r="G223" s="4"/>
      <c r="H223" s="4"/>
      <c r="I223" s="4"/>
      <c r="J223" s="4"/>
      <c r="K223" s="4"/>
      <c r="L223" s="4"/>
      <c r="M223" s="4"/>
      <c r="N223" s="4"/>
      <c r="O223" s="4"/>
    </row>
    <row r="224" spans="1:15" ht="14.25">
      <c r="A224" s="4"/>
      <c r="B224" s="4"/>
      <c r="C224" s="4"/>
      <c r="D224" s="4"/>
      <c r="E224" s="4"/>
      <c r="F224" s="4"/>
      <c r="G224" s="4"/>
      <c r="H224" s="4"/>
      <c r="I224" s="4"/>
      <c r="J224" s="4"/>
      <c r="K224" s="4"/>
      <c r="L224" s="4"/>
      <c r="M224" s="4"/>
      <c r="N224" s="4"/>
      <c r="O224" s="4"/>
    </row>
    <row r="225" spans="1:15" ht="14.25">
      <c r="A225" s="4"/>
      <c r="B225" s="4"/>
      <c r="C225" s="4"/>
      <c r="D225" s="4"/>
      <c r="E225" s="4"/>
      <c r="F225" s="4"/>
      <c r="G225" s="4"/>
      <c r="H225" s="4"/>
      <c r="I225" s="4"/>
      <c r="J225" s="4"/>
      <c r="K225" s="4"/>
      <c r="L225" s="4"/>
      <c r="M225" s="4"/>
      <c r="N225" s="4"/>
      <c r="O225" s="4"/>
    </row>
    <row r="226" spans="1:15" ht="14.25">
      <c r="A226" s="4"/>
      <c r="B226" s="4"/>
      <c r="C226" s="4"/>
      <c r="D226" s="4"/>
      <c r="E226" s="4"/>
      <c r="F226" s="4"/>
      <c r="G226" s="4"/>
      <c r="H226" s="4"/>
      <c r="I226" s="4"/>
      <c r="J226" s="4"/>
      <c r="K226" s="4"/>
      <c r="L226" s="4"/>
      <c r="M226" s="4"/>
      <c r="N226" s="4"/>
      <c r="O226" s="4"/>
    </row>
    <row r="227" spans="1:15" ht="14.25">
      <c r="A227" s="4"/>
      <c r="B227" s="4"/>
      <c r="C227" s="4"/>
      <c r="D227" s="4"/>
      <c r="E227" s="4"/>
      <c r="F227" s="4"/>
      <c r="G227" s="4"/>
      <c r="H227" s="4"/>
      <c r="I227" s="4"/>
      <c r="J227" s="4"/>
      <c r="K227" s="4"/>
      <c r="L227" s="4"/>
      <c r="M227" s="4"/>
      <c r="N227" s="4"/>
      <c r="O227" s="4"/>
    </row>
    <row r="228" spans="1:15" ht="14.25">
      <c r="A228" s="4"/>
      <c r="B228" s="4"/>
      <c r="C228" s="4"/>
      <c r="D228" s="4"/>
      <c r="E228" s="4"/>
      <c r="F228" s="4"/>
      <c r="G228" s="4"/>
      <c r="H228" s="4"/>
      <c r="I228" s="4"/>
      <c r="J228" s="4"/>
      <c r="K228" s="4"/>
      <c r="L228" s="4"/>
      <c r="M228" s="4"/>
      <c r="N228" s="4"/>
      <c r="O228" s="4"/>
    </row>
    <row r="229" spans="1:15" ht="14.25">
      <c r="A229" s="4"/>
      <c r="B229" s="4"/>
      <c r="C229" s="113" t="s">
        <v>133</v>
      </c>
      <c r="D229" s="4"/>
      <c r="E229" s="4"/>
      <c r="F229" s="4"/>
      <c r="G229" s="4"/>
      <c r="H229" s="4"/>
      <c r="I229" s="4"/>
      <c r="J229" s="4"/>
      <c r="K229" s="4"/>
      <c r="L229" s="4"/>
      <c r="M229" s="4"/>
      <c r="N229" s="4"/>
      <c r="O229" s="4"/>
    </row>
    <row r="230" spans="1:15" ht="14.25">
      <c r="A230" s="4"/>
      <c r="B230" s="4"/>
      <c r="C230" s="4"/>
      <c r="D230" s="4"/>
      <c r="E230" s="4"/>
      <c r="F230" s="4"/>
      <c r="G230" s="4"/>
      <c r="H230" s="4"/>
      <c r="I230" s="4"/>
      <c r="J230" s="4"/>
      <c r="K230" s="4"/>
      <c r="L230" s="4"/>
      <c r="M230" s="4"/>
      <c r="N230" s="4"/>
      <c r="O230" s="4"/>
    </row>
    <row r="231" spans="1:15" ht="14.25">
      <c r="A231" s="4"/>
      <c r="B231" s="4"/>
      <c r="C231" s="16" t="s">
        <v>134</v>
      </c>
      <c r="D231" s="4"/>
      <c r="E231" s="4"/>
      <c r="F231" s="4"/>
      <c r="G231" s="4"/>
      <c r="H231" s="4"/>
      <c r="I231" s="4"/>
      <c r="J231" s="4"/>
      <c r="K231" s="4"/>
      <c r="L231" s="4"/>
      <c r="M231" s="4"/>
      <c r="N231" s="4"/>
      <c r="O231" s="4"/>
    </row>
    <row r="232" spans="1:15" ht="15" thickBot="1">
      <c r="A232" s="4"/>
      <c r="B232" s="4"/>
      <c r="C232" s="18"/>
      <c r="D232" s="18"/>
      <c r="E232" s="18"/>
      <c r="F232" s="4"/>
      <c r="G232" s="4"/>
      <c r="H232" s="4"/>
      <c r="I232" s="4"/>
      <c r="J232" s="4"/>
      <c r="K232" s="4"/>
      <c r="L232" s="4"/>
      <c r="M232" s="4"/>
      <c r="N232" s="4"/>
      <c r="O232" s="4"/>
    </row>
    <row r="233" spans="1:15" ht="15" thickBot="1">
      <c r="A233" s="4"/>
      <c r="B233" s="4"/>
      <c r="C233" s="103" t="s">
        <v>135</v>
      </c>
      <c r="D233" s="103" t="s">
        <v>7</v>
      </c>
      <c r="E233" s="104" t="s">
        <v>8</v>
      </c>
      <c r="F233" s="24"/>
      <c r="G233" s="4"/>
      <c r="H233" s="4"/>
      <c r="I233" s="4"/>
      <c r="J233" s="4"/>
      <c r="K233" s="4"/>
      <c r="L233" s="4"/>
      <c r="M233" s="4"/>
      <c r="N233" s="4"/>
      <c r="O233" s="4"/>
    </row>
    <row r="234" spans="1:15" ht="14.25">
      <c r="A234" s="4"/>
      <c r="B234" s="4"/>
      <c r="C234" s="101" t="s">
        <v>136</v>
      </c>
      <c r="D234" s="105" t="s">
        <v>137</v>
      </c>
      <c r="E234" s="106" t="s">
        <v>138</v>
      </c>
      <c r="F234" s="24"/>
      <c r="G234" s="4"/>
      <c r="H234" s="4"/>
      <c r="I234" s="4"/>
      <c r="J234" s="4"/>
      <c r="K234" s="4"/>
      <c r="L234" s="4"/>
      <c r="M234" s="4"/>
      <c r="N234" s="4"/>
      <c r="O234" s="4"/>
    </row>
    <row r="235" spans="1:15" ht="14.25">
      <c r="A235" s="4"/>
      <c r="B235" s="4"/>
      <c r="C235" s="101" t="s">
        <v>139</v>
      </c>
      <c r="D235" s="105" t="s">
        <v>16</v>
      </c>
      <c r="E235" s="106" t="s">
        <v>140</v>
      </c>
      <c r="F235" s="24"/>
      <c r="G235" s="4"/>
      <c r="H235" s="4"/>
      <c r="I235" s="4"/>
      <c r="J235" s="4"/>
      <c r="K235" s="4"/>
      <c r="L235" s="4"/>
      <c r="M235" s="4"/>
      <c r="N235" s="4"/>
      <c r="O235" s="4"/>
    </row>
    <row r="236" spans="1:15" ht="14.25">
      <c r="A236" s="4"/>
      <c r="B236" s="4"/>
      <c r="C236" s="101" t="s">
        <v>141</v>
      </c>
      <c r="D236" s="105" t="s">
        <v>116</v>
      </c>
      <c r="E236" s="106" t="s">
        <v>142</v>
      </c>
      <c r="F236" s="24"/>
      <c r="G236" s="4"/>
      <c r="H236" s="4"/>
      <c r="I236" s="4"/>
      <c r="J236" s="4"/>
      <c r="K236" s="4"/>
      <c r="L236" s="4"/>
      <c r="M236" s="4"/>
      <c r="N236" s="4"/>
      <c r="O236" s="4"/>
    </row>
    <row r="237" spans="1:15" ht="14.25">
      <c r="A237" s="4"/>
      <c r="B237" s="4"/>
      <c r="C237" s="101" t="s">
        <v>143</v>
      </c>
      <c r="D237" s="105" t="s">
        <v>119</v>
      </c>
      <c r="E237" s="106" t="s">
        <v>144</v>
      </c>
      <c r="F237" s="24"/>
      <c r="G237" s="4"/>
      <c r="H237" s="4"/>
      <c r="I237" s="4"/>
      <c r="J237" s="4"/>
      <c r="K237" s="4"/>
      <c r="L237" s="4"/>
      <c r="M237" s="4"/>
      <c r="N237" s="4"/>
      <c r="O237" s="4"/>
    </row>
    <row r="238" spans="1:15" ht="14.25">
      <c r="A238" s="4"/>
      <c r="B238" s="4"/>
      <c r="C238" s="101" t="s">
        <v>145</v>
      </c>
      <c r="D238" s="105" t="s">
        <v>137</v>
      </c>
      <c r="E238" s="106" t="s">
        <v>146</v>
      </c>
      <c r="F238" s="24"/>
      <c r="G238" s="4"/>
      <c r="H238" s="4"/>
      <c r="I238" s="4"/>
      <c r="J238" s="4"/>
      <c r="K238" s="4"/>
      <c r="L238" s="4"/>
      <c r="M238" s="4"/>
      <c r="N238" s="4"/>
      <c r="O238" s="4"/>
    </row>
    <row r="239" spans="1:15" ht="14.25">
      <c r="A239" s="4"/>
      <c r="B239" s="4"/>
      <c r="C239" s="101" t="s">
        <v>147</v>
      </c>
      <c r="D239" s="105" t="s">
        <v>148</v>
      </c>
      <c r="E239" s="106" t="s">
        <v>149</v>
      </c>
      <c r="F239" s="24"/>
      <c r="G239" s="4"/>
      <c r="H239" s="4"/>
      <c r="I239" s="4"/>
      <c r="J239" s="4"/>
      <c r="K239" s="4"/>
      <c r="L239" s="4"/>
      <c r="M239" s="4"/>
      <c r="N239" s="4"/>
      <c r="O239" s="4"/>
    </row>
    <row r="240" spans="1:15" ht="14.25">
      <c r="A240" s="4"/>
      <c r="B240" s="4"/>
      <c r="C240" s="101" t="s">
        <v>150</v>
      </c>
      <c r="D240" s="105" t="s">
        <v>60</v>
      </c>
      <c r="E240" s="106" t="s">
        <v>151</v>
      </c>
      <c r="F240" s="24"/>
      <c r="G240" s="4"/>
      <c r="H240" s="4"/>
      <c r="I240" s="4"/>
      <c r="J240" s="4"/>
      <c r="K240" s="4"/>
      <c r="L240" s="4"/>
      <c r="M240" s="4"/>
      <c r="N240" s="4"/>
      <c r="O240" s="4"/>
    </row>
    <row r="241" spans="1:15" ht="14.25">
      <c r="A241" s="4"/>
      <c r="B241" s="4"/>
      <c r="C241" s="101" t="s">
        <v>152</v>
      </c>
      <c r="D241" s="105" t="s">
        <v>153</v>
      </c>
      <c r="E241" s="106" t="s">
        <v>154</v>
      </c>
      <c r="F241" s="24"/>
      <c r="G241" s="4"/>
      <c r="H241" s="4"/>
      <c r="I241" s="4"/>
      <c r="J241" s="4"/>
      <c r="K241" s="4"/>
      <c r="L241" s="4"/>
      <c r="M241" s="4"/>
      <c r="N241" s="4"/>
      <c r="O241" s="4"/>
    </row>
    <row r="242" spans="1:15" ht="14.25">
      <c r="A242" s="4"/>
      <c r="B242" s="4"/>
      <c r="C242" s="101" t="s">
        <v>155</v>
      </c>
      <c r="D242" s="105" t="s">
        <v>16</v>
      </c>
      <c r="E242" s="106" t="s">
        <v>148</v>
      </c>
      <c r="F242" s="24"/>
      <c r="G242" s="4"/>
      <c r="H242" s="4"/>
      <c r="I242" s="4"/>
      <c r="J242" s="4"/>
      <c r="K242" s="4"/>
      <c r="L242" s="4"/>
      <c r="M242" s="4"/>
      <c r="N242" s="4"/>
      <c r="O242" s="4"/>
    </row>
    <row r="243" spans="1:15" ht="14.25">
      <c r="A243" s="4"/>
      <c r="B243" s="4"/>
      <c r="C243" s="101" t="s">
        <v>156</v>
      </c>
      <c r="D243" s="105" t="s">
        <v>148</v>
      </c>
      <c r="E243" s="106" t="s">
        <v>153</v>
      </c>
      <c r="F243" s="24"/>
      <c r="G243" s="4"/>
      <c r="H243" s="4"/>
      <c r="I243" s="4"/>
      <c r="J243" s="4"/>
      <c r="K243" s="4"/>
      <c r="L243" s="4"/>
      <c r="M243" s="4"/>
      <c r="N243" s="4"/>
      <c r="O243" s="4"/>
    </row>
    <row r="244" spans="1:15" ht="15" thickBot="1">
      <c r="A244" s="4"/>
      <c r="B244" s="4"/>
      <c r="C244" s="102" t="s">
        <v>157</v>
      </c>
      <c r="D244" s="107" t="s">
        <v>158</v>
      </c>
      <c r="E244" s="108" t="s">
        <v>137</v>
      </c>
      <c r="F244" s="24"/>
      <c r="G244" s="4"/>
      <c r="H244" s="4"/>
      <c r="I244" s="4"/>
      <c r="J244" s="4"/>
      <c r="K244" s="4"/>
      <c r="L244" s="4"/>
      <c r="M244" s="4"/>
      <c r="N244" s="4"/>
      <c r="O244" s="4"/>
    </row>
    <row r="245" spans="1:15" ht="14.25">
      <c r="A245" s="4"/>
      <c r="B245" s="4"/>
      <c r="C245" s="4"/>
      <c r="D245" s="4"/>
      <c r="E245" s="4"/>
      <c r="F245" s="4"/>
      <c r="G245" s="4"/>
      <c r="H245" s="4"/>
      <c r="I245" s="4"/>
      <c r="J245" s="4"/>
      <c r="K245" s="4"/>
      <c r="L245" s="4"/>
      <c r="M245" s="4"/>
      <c r="N245" s="4"/>
      <c r="O245" s="4"/>
    </row>
    <row r="246" spans="1:15" ht="14.25">
      <c r="A246" s="4"/>
      <c r="B246" s="4"/>
      <c r="C246" s="4"/>
      <c r="D246" s="4"/>
      <c r="E246" s="4"/>
      <c r="F246" s="4"/>
      <c r="G246" s="4"/>
      <c r="H246" s="4"/>
      <c r="I246" s="4"/>
      <c r="J246" s="4"/>
      <c r="K246" s="4"/>
      <c r="L246" s="4"/>
      <c r="M246" s="4"/>
      <c r="N246" s="4"/>
      <c r="O246" s="4"/>
    </row>
    <row r="247" spans="1:15" ht="14.25">
      <c r="A247" s="4"/>
      <c r="B247" s="4"/>
      <c r="C247" s="113" t="s">
        <v>120</v>
      </c>
      <c r="D247" s="4"/>
      <c r="E247" s="4"/>
      <c r="F247" s="4"/>
      <c r="G247" s="4"/>
      <c r="H247" s="4"/>
      <c r="I247" s="4"/>
      <c r="J247" s="4"/>
      <c r="K247" s="4"/>
      <c r="L247" s="4"/>
      <c r="M247" s="4"/>
      <c r="N247" s="4"/>
      <c r="O247" s="4"/>
    </row>
    <row r="248" spans="1:15" ht="15" thickBot="1">
      <c r="A248" s="4"/>
      <c r="B248" s="4"/>
      <c r="C248" s="18"/>
      <c r="D248" s="18"/>
      <c r="E248" s="18"/>
      <c r="F248" s="18"/>
      <c r="G248" s="18"/>
      <c r="H248" s="18"/>
      <c r="I248" s="4"/>
      <c r="J248" s="4"/>
      <c r="K248" s="4"/>
      <c r="L248" s="4"/>
      <c r="M248" s="4"/>
      <c r="N248" s="4"/>
      <c r="O248" s="4"/>
    </row>
    <row r="249" spans="1:15" ht="15" thickBot="1">
      <c r="A249" s="4"/>
      <c r="B249" s="4"/>
      <c r="C249" s="73" t="s">
        <v>5</v>
      </c>
      <c r="D249" s="74" t="s">
        <v>135</v>
      </c>
      <c r="E249" s="74" t="s">
        <v>7</v>
      </c>
      <c r="F249" s="74" t="s">
        <v>8</v>
      </c>
      <c r="G249" s="74" t="s">
        <v>159</v>
      </c>
      <c r="H249" s="75" t="s">
        <v>122</v>
      </c>
      <c r="I249" s="4"/>
      <c r="J249" s="4"/>
      <c r="K249" s="4"/>
      <c r="L249" s="4"/>
      <c r="M249" s="4"/>
      <c r="N249" s="4"/>
      <c r="O249" s="4"/>
    </row>
    <row r="250" spans="1:15" ht="14.25">
      <c r="A250" s="4"/>
      <c r="B250" s="4"/>
      <c r="C250" s="25" t="s">
        <v>9</v>
      </c>
      <c r="D250" s="57" t="s">
        <v>136</v>
      </c>
      <c r="E250" s="26" t="s">
        <v>137</v>
      </c>
      <c r="F250" s="26" t="s">
        <v>138</v>
      </c>
      <c r="G250" s="77"/>
      <c r="H250" s="78"/>
      <c r="I250" s="4"/>
      <c r="J250" s="4"/>
      <c r="K250" s="4"/>
      <c r="L250" s="4"/>
      <c r="M250" s="4"/>
      <c r="N250" s="4"/>
      <c r="O250" s="4"/>
    </row>
    <row r="251" spans="1:15" ht="14.25">
      <c r="A251" s="4"/>
      <c r="B251" s="4"/>
      <c r="C251" s="25" t="s">
        <v>13</v>
      </c>
      <c r="D251" s="57" t="s">
        <v>139</v>
      </c>
      <c r="E251" s="26" t="s">
        <v>16</v>
      </c>
      <c r="F251" s="26" t="s">
        <v>140</v>
      </c>
      <c r="G251" s="77"/>
      <c r="H251" s="78"/>
      <c r="I251" s="4"/>
      <c r="J251" s="4"/>
      <c r="K251" s="4"/>
      <c r="L251" s="4"/>
      <c r="M251" s="4"/>
      <c r="N251" s="4"/>
      <c r="O251" s="4"/>
    </row>
    <row r="252" spans="1:15" ht="14.25">
      <c r="A252" s="4"/>
      <c r="B252" s="4"/>
      <c r="C252" s="25" t="s">
        <v>17</v>
      </c>
      <c r="D252" s="57" t="s">
        <v>141</v>
      </c>
      <c r="E252" s="26" t="s">
        <v>116</v>
      </c>
      <c r="F252" s="26" t="s">
        <v>142</v>
      </c>
      <c r="G252" s="77"/>
      <c r="H252" s="78"/>
      <c r="I252" s="4"/>
      <c r="J252" s="4"/>
      <c r="K252" s="4"/>
      <c r="L252" s="4"/>
      <c r="M252" s="4"/>
      <c r="N252" s="4"/>
      <c r="O252" s="4"/>
    </row>
    <row r="253" spans="1:15" ht="14.25">
      <c r="A253" s="4"/>
      <c r="B253" s="4"/>
      <c r="C253" s="25" t="s">
        <v>21</v>
      </c>
      <c r="D253" s="57" t="s">
        <v>143</v>
      </c>
      <c r="E253" s="26" t="s">
        <v>119</v>
      </c>
      <c r="F253" s="26" t="s">
        <v>144</v>
      </c>
      <c r="G253" s="77"/>
      <c r="H253" s="78"/>
      <c r="I253" s="4"/>
      <c r="J253" s="4"/>
      <c r="K253" s="4"/>
      <c r="L253" s="4"/>
      <c r="M253" s="4"/>
      <c r="N253" s="4"/>
      <c r="O253" s="4"/>
    </row>
    <row r="254" spans="1:15" ht="14.25">
      <c r="A254" s="4"/>
      <c r="B254" s="4"/>
      <c r="C254" s="25" t="s">
        <v>25</v>
      </c>
      <c r="D254" s="57" t="s">
        <v>145</v>
      </c>
      <c r="E254" s="26" t="s">
        <v>137</v>
      </c>
      <c r="F254" s="26" t="s">
        <v>146</v>
      </c>
      <c r="G254" s="77"/>
      <c r="H254" s="78"/>
      <c r="I254" s="4"/>
      <c r="J254" s="4"/>
      <c r="K254" s="4"/>
      <c r="L254" s="4"/>
      <c r="M254" s="4"/>
      <c r="N254" s="4"/>
      <c r="O254" s="4"/>
    </row>
    <row r="255" spans="1:15" ht="14.25">
      <c r="A255" s="4"/>
      <c r="B255" s="4"/>
      <c r="C255" s="25" t="s">
        <v>28</v>
      </c>
      <c r="D255" s="57" t="s">
        <v>147</v>
      </c>
      <c r="E255" s="26" t="s">
        <v>148</v>
      </c>
      <c r="F255" s="26" t="s">
        <v>149</v>
      </c>
      <c r="G255" s="77"/>
      <c r="H255" s="78"/>
      <c r="I255" s="4"/>
      <c r="J255" s="4"/>
      <c r="K255" s="4"/>
      <c r="L255" s="4"/>
      <c r="M255" s="4"/>
      <c r="N255" s="4"/>
      <c r="O255" s="4"/>
    </row>
    <row r="256" spans="1:15" ht="14.25">
      <c r="A256" s="4"/>
      <c r="B256" s="4"/>
      <c r="C256" s="25" t="s">
        <v>32</v>
      </c>
      <c r="D256" s="57" t="s">
        <v>150</v>
      </c>
      <c r="E256" s="26" t="s">
        <v>60</v>
      </c>
      <c r="F256" s="26" t="s">
        <v>151</v>
      </c>
      <c r="G256" s="77"/>
      <c r="H256" s="78"/>
      <c r="I256" s="4"/>
      <c r="J256" s="4"/>
      <c r="K256" s="4"/>
      <c r="L256" s="4"/>
      <c r="M256" s="4"/>
      <c r="N256" s="4"/>
      <c r="O256" s="4"/>
    </row>
    <row r="257" spans="1:15" ht="14.25">
      <c r="A257" s="4"/>
      <c r="B257" s="4"/>
      <c r="C257" s="25" t="s">
        <v>36</v>
      </c>
      <c r="D257" s="57" t="s">
        <v>152</v>
      </c>
      <c r="E257" s="26" t="s">
        <v>153</v>
      </c>
      <c r="F257" s="26" t="s">
        <v>154</v>
      </c>
      <c r="G257" s="77"/>
      <c r="H257" s="78"/>
      <c r="I257" s="4"/>
      <c r="J257" s="4"/>
      <c r="K257" s="4"/>
      <c r="L257" s="4"/>
      <c r="M257" s="4"/>
      <c r="N257" s="4"/>
      <c r="O257" s="4"/>
    </row>
    <row r="258" spans="1:15" ht="14.25">
      <c r="A258" s="4"/>
      <c r="B258" s="4"/>
      <c r="C258" s="25" t="s">
        <v>40</v>
      </c>
      <c r="D258" s="57" t="s">
        <v>155</v>
      </c>
      <c r="E258" s="26" t="s">
        <v>16</v>
      </c>
      <c r="F258" s="26" t="s">
        <v>148</v>
      </c>
      <c r="G258" s="77"/>
      <c r="H258" s="78"/>
      <c r="I258" s="4"/>
      <c r="J258" s="4"/>
      <c r="K258" s="4"/>
      <c r="L258" s="4"/>
      <c r="M258" s="4"/>
      <c r="N258" s="4"/>
      <c r="O258" s="4"/>
    </row>
    <row r="259" spans="1:15" ht="14.25">
      <c r="A259" s="4"/>
      <c r="B259" s="4"/>
      <c r="C259" s="25" t="s">
        <v>44</v>
      </c>
      <c r="D259" s="57" t="s">
        <v>156</v>
      </c>
      <c r="E259" s="26" t="s">
        <v>148</v>
      </c>
      <c r="F259" s="26" t="s">
        <v>153</v>
      </c>
      <c r="G259" s="77"/>
      <c r="H259" s="78"/>
      <c r="I259" s="4"/>
      <c r="J259" s="4"/>
      <c r="K259" s="4"/>
      <c r="L259" s="4"/>
      <c r="M259" s="4"/>
      <c r="N259" s="4"/>
      <c r="O259" s="4"/>
    </row>
    <row r="260" spans="1:15" ht="15" thickBot="1">
      <c r="A260" s="4"/>
      <c r="B260" s="4"/>
      <c r="C260" s="29" t="s">
        <v>48</v>
      </c>
      <c r="D260" s="76" t="s">
        <v>157</v>
      </c>
      <c r="E260" s="30" t="s">
        <v>158</v>
      </c>
      <c r="F260" s="30" t="s">
        <v>137</v>
      </c>
      <c r="G260" s="79"/>
      <c r="H260" s="80"/>
      <c r="I260" s="4"/>
      <c r="J260" s="4"/>
      <c r="K260" s="4"/>
      <c r="L260" s="4"/>
      <c r="M260" s="4"/>
      <c r="N260" s="4"/>
      <c r="O260" s="4"/>
    </row>
    <row r="261" spans="1:15" ht="14.25">
      <c r="A261" s="4"/>
      <c r="B261" s="4"/>
      <c r="C261" s="23" t="s">
        <v>123</v>
      </c>
      <c r="D261" s="4"/>
      <c r="E261" s="4"/>
      <c r="F261" s="4"/>
      <c r="G261" s="77"/>
      <c r="H261" s="24"/>
      <c r="I261" s="4"/>
      <c r="J261" s="4"/>
      <c r="K261" s="4"/>
      <c r="L261" s="4"/>
      <c r="M261" s="4"/>
      <c r="N261" s="4"/>
      <c r="O261" s="4"/>
    </row>
    <row r="262" spans="1:15" ht="14.25">
      <c r="A262" s="4"/>
      <c r="B262" s="4"/>
      <c r="C262" s="4"/>
      <c r="D262" s="4"/>
      <c r="E262" s="4"/>
      <c r="F262" s="4"/>
      <c r="G262" s="4"/>
      <c r="H262" s="4"/>
      <c r="I262" s="4"/>
      <c r="J262" s="4"/>
      <c r="K262" s="4"/>
      <c r="L262" s="4"/>
      <c r="M262" s="4"/>
      <c r="N262" s="4"/>
      <c r="O262" s="4"/>
    </row>
    <row r="263" spans="1:15" ht="15" thickBot="1">
      <c r="A263" s="4"/>
      <c r="C263" s="4"/>
      <c r="D263" s="4"/>
      <c r="E263" s="4"/>
      <c r="F263" s="4"/>
      <c r="G263" s="4"/>
      <c r="H263" s="90" t="s">
        <v>160</v>
      </c>
      <c r="I263" s="4"/>
      <c r="J263" s="4"/>
      <c r="K263" s="4"/>
      <c r="L263" s="4"/>
      <c r="M263" s="4"/>
      <c r="N263" s="4"/>
      <c r="O263" s="4"/>
    </row>
    <row r="264" spans="1:15" ht="15" thickBot="1">
      <c r="A264" s="4"/>
      <c r="B264" s="4"/>
      <c r="C264" s="58" t="s">
        <v>5</v>
      </c>
      <c r="D264" s="59" t="s">
        <v>135</v>
      </c>
      <c r="E264" s="59" t="s">
        <v>7</v>
      </c>
      <c r="F264" s="59" t="s">
        <v>8</v>
      </c>
      <c r="G264" s="59" t="s">
        <v>159</v>
      </c>
      <c r="H264" s="59" t="s">
        <v>122</v>
      </c>
      <c r="I264" s="59" t="s">
        <v>125</v>
      </c>
      <c r="J264" s="87" t="s">
        <v>0</v>
      </c>
      <c r="K264" s="4"/>
      <c r="L264" s="4"/>
      <c r="M264" s="4"/>
      <c r="N264" s="4"/>
      <c r="O264" s="4"/>
    </row>
    <row r="265" spans="1:15" ht="14.25">
      <c r="A265" s="4"/>
      <c r="B265" s="4"/>
      <c r="C265" s="60" t="s">
        <v>9</v>
      </c>
      <c r="D265" s="61" t="s">
        <v>136</v>
      </c>
      <c r="E265" s="62" t="s">
        <v>137</v>
      </c>
      <c r="F265" s="62" t="s">
        <v>138</v>
      </c>
      <c r="G265" s="85"/>
      <c r="H265" s="88"/>
      <c r="I265" s="81"/>
      <c r="J265" s="82"/>
      <c r="K265" s="4"/>
      <c r="L265" s="4"/>
      <c r="M265" s="4"/>
      <c r="N265" s="4"/>
      <c r="O265" s="4"/>
    </row>
    <row r="266" spans="1:15" ht="14.25">
      <c r="A266" s="4"/>
      <c r="B266" s="4"/>
      <c r="C266" s="60" t="s">
        <v>13</v>
      </c>
      <c r="D266" s="61" t="s">
        <v>139</v>
      </c>
      <c r="E266" s="62" t="s">
        <v>16</v>
      </c>
      <c r="F266" s="62" t="s">
        <v>140</v>
      </c>
      <c r="G266" s="85"/>
      <c r="H266" s="88"/>
      <c r="I266" s="81"/>
      <c r="J266" s="82"/>
      <c r="K266" s="4"/>
      <c r="L266" s="4"/>
      <c r="M266" s="4"/>
      <c r="N266" s="4"/>
      <c r="O266" s="4"/>
    </row>
    <row r="267" spans="1:15" ht="14.25">
      <c r="A267" s="4"/>
      <c r="B267" s="4"/>
      <c r="C267" s="60" t="s">
        <v>17</v>
      </c>
      <c r="D267" s="61" t="s">
        <v>141</v>
      </c>
      <c r="E267" s="62" t="s">
        <v>116</v>
      </c>
      <c r="F267" s="62" t="s">
        <v>142</v>
      </c>
      <c r="G267" s="85"/>
      <c r="H267" s="88"/>
      <c r="I267" s="81"/>
      <c r="J267" s="82"/>
      <c r="K267" s="4"/>
      <c r="L267" s="4"/>
      <c r="M267" s="4"/>
      <c r="N267" s="4"/>
      <c r="O267" s="4"/>
    </row>
    <row r="268" spans="1:15" ht="14.25">
      <c r="A268" s="4"/>
      <c r="B268" s="4"/>
      <c r="C268" s="60" t="s">
        <v>21</v>
      </c>
      <c r="D268" s="61" t="s">
        <v>143</v>
      </c>
      <c r="E268" s="62" t="s">
        <v>119</v>
      </c>
      <c r="F268" s="62" t="s">
        <v>144</v>
      </c>
      <c r="G268" s="85"/>
      <c r="H268" s="88"/>
      <c r="I268" s="81"/>
      <c r="J268" s="82"/>
      <c r="K268" s="4"/>
      <c r="L268" s="4"/>
      <c r="M268" s="4"/>
      <c r="N268" s="4"/>
      <c r="O268" s="4"/>
    </row>
    <row r="269" spans="1:15" ht="14.25">
      <c r="A269" s="4"/>
      <c r="B269" s="4"/>
      <c r="C269" s="60" t="s">
        <v>25</v>
      </c>
      <c r="D269" s="61" t="s">
        <v>145</v>
      </c>
      <c r="E269" s="62" t="s">
        <v>137</v>
      </c>
      <c r="F269" s="62" t="s">
        <v>146</v>
      </c>
      <c r="G269" s="85"/>
      <c r="H269" s="88"/>
      <c r="I269" s="81"/>
      <c r="J269" s="82"/>
      <c r="K269" s="4"/>
      <c r="L269" s="4"/>
      <c r="M269" s="4"/>
      <c r="N269" s="4"/>
      <c r="O269" s="4"/>
    </row>
    <row r="270" spans="1:15" ht="14.25">
      <c r="A270" s="4"/>
      <c r="B270" s="4"/>
      <c r="C270" s="60" t="s">
        <v>28</v>
      </c>
      <c r="D270" s="61" t="s">
        <v>147</v>
      </c>
      <c r="E270" s="62" t="s">
        <v>148</v>
      </c>
      <c r="F270" s="62" t="s">
        <v>149</v>
      </c>
      <c r="G270" s="85"/>
      <c r="H270" s="88"/>
      <c r="I270" s="81"/>
      <c r="J270" s="82"/>
      <c r="K270" s="4"/>
      <c r="L270" s="4"/>
      <c r="M270" s="4"/>
      <c r="N270" s="4"/>
      <c r="O270" s="4"/>
    </row>
    <row r="271" spans="1:15" ht="14.25">
      <c r="A271" s="4"/>
      <c r="B271" s="4"/>
      <c r="C271" s="60" t="s">
        <v>32</v>
      </c>
      <c r="D271" s="61" t="s">
        <v>150</v>
      </c>
      <c r="E271" s="62" t="s">
        <v>60</v>
      </c>
      <c r="F271" s="62" t="s">
        <v>151</v>
      </c>
      <c r="G271" s="85"/>
      <c r="H271" s="88"/>
      <c r="I271" s="81"/>
      <c r="J271" s="82"/>
      <c r="K271" s="4"/>
      <c r="L271" s="4"/>
      <c r="M271" s="4"/>
      <c r="N271" s="4"/>
      <c r="O271" s="4"/>
    </row>
    <row r="272" spans="1:15" ht="14.25">
      <c r="A272" s="4"/>
      <c r="B272" s="4"/>
      <c r="C272" s="60" t="s">
        <v>36</v>
      </c>
      <c r="D272" s="61" t="s">
        <v>152</v>
      </c>
      <c r="E272" s="62" t="s">
        <v>153</v>
      </c>
      <c r="F272" s="62" t="s">
        <v>154</v>
      </c>
      <c r="G272" s="85"/>
      <c r="H272" s="88"/>
      <c r="I272" s="81"/>
      <c r="J272" s="82"/>
      <c r="K272" s="4"/>
      <c r="L272" s="4"/>
      <c r="M272" s="4"/>
      <c r="N272" s="4"/>
      <c r="O272" s="4"/>
    </row>
    <row r="273" spans="1:15" ht="14.25">
      <c r="A273" s="4"/>
      <c r="B273" s="4"/>
      <c r="C273" s="60" t="s">
        <v>40</v>
      </c>
      <c r="D273" s="61" t="s">
        <v>155</v>
      </c>
      <c r="E273" s="62" t="s">
        <v>16</v>
      </c>
      <c r="F273" s="62" t="s">
        <v>148</v>
      </c>
      <c r="G273" s="85"/>
      <c r="H273" s="88"/>
      <c r="I273" s="81"/>
      <c r="J273" s="82"/>
      <c r="K273" s="4"/>
      <c r="L273" s="4"/>
      <c r="M273" s="4"/>
      <c r="N273" s="4"/>
      <c r="O273" s="4"/>
    </row>
    <row r="274" spans="1:15" ht="14.25">
      <c r="A274" s="4"/>
      <c r="B274" s="4"/>
      <c r="C274" s="60" t="s">
        <v>44</v>
      </c>
      <c r="D274" s="61" t="s">
        <v>156</v>
      </c>
      <c r="E274" s="62" t="s">
        <v>148</v>
      </c>
      <c r="F274" s="62" t="s">
        <v>153</v>
      </c>
      <c r="G274" s="85"/>
      <c r="H274" s="88"/>
      <c r="I274" s="81"/>
      <c r="J274" s="82"/>
      <c r="K274" s="4"/>
      <c r="L274" s="4"/>
      <c r="M274" s="4"/>
      <c r="N274" s="4"/>
      <c r="O274" s="4"/>
    </row>
    <row r="275" spans="1:15" ht="15" thickBot="1">
      <c r="A275" s="4"/>
      <c r="B275" s="4"/>
      <c r="C275" s="63" t="s">
        <v>48</v>
      </c>
      <c r="D275" s="64" t="s">
        <v>157</v>
      </c>
      <c r="E275" s="65" t="s">
        <v>158</v>
      </c>
      <c r="F275" s="65" t="s">
        <v>137</v>
      </c>
      <c r="G275" s="86"/>
      <c r="H275" s="89"/>
      <c r="I275" s="83"/>
      <c r="J275" s="84"/>
      <c r="K275" s="4"/>
      <c r="L275" s="4"/>
      <c r="M275" s="4"/>
      <c r="N275" s="4"/>
      <c r="O275" s="4"/>
    </row>
    <row r="276" spans="1:15" ht="15" thickTop="1">
      <c r="A276" s="4"/>
      <c r="B276" s="4"/>
      <c r="C276" s="23" t="s">
        <v>123</v>
      </c>
      <c r="D276" s="4"/>
      <c r="E276" s="4"/>
      <c r="F276" s="4"/>
      <c r="G276" s="77"/>
      <c r="H276" s="24"/>
      <c r="I276" s="4"/>
      <c r="J276" s="4"/>
      <c r="K276" s="4"/>
      <c r="L276" s="4"/>
      <c r="M276" s="4"/>
      <c r="N276" s="4"/>
      <c r="O276" s="4"/>
    </row>
    <row r="277" spans="1:15" ht="14.25">
      <c r="A277" s="4"/>
      <c r="B277" s="4"/>
      <c r="C277" s="4"/>
      <c r="D277" s="4"/>
      <c r="E277" s="4"/>
      <c r="F277" s="4"/>
      <c r="G277" s="4"/>
      <c r="H277" s="4"/>
      <c r="I277" s="4"/>
      <c r="J277" s="4"/>
      <c r="K277" s="4"/>
      <c r="L277" s="4"/>
      <c r="M277" s="4"/>
      <c r="N277" s="4"/>
      <c r="O277" s="4"/>
    </row>
    <row r="278" spans="1:15" ht="14.25">
      <c r="A278" s="4"/>
      <c r="B278" s="4"/>
      <c r="C278" s="4"/>
      <c r="D278" s="4"/>
      <c r="E278" s="4"/>
      <c r="F278" s="4"/>
      <c r="G278" s="4"/>
      <c r="H278" s="4"/>
      <c r="I278" s="4"/>
      <c r="J278" s="4"/>
      <c r="K278" s="4"/>
      <c r="L278" s="4"/>
      <c r="M278" s="4"/>
      <c r="N278" s="4"/>
      <c r="O278" s="4"/>
    </row>
    <row r="279" spans="1:15" ht="14.25">
      <c r="A279" s="4"/>
      <c r="B279" s="4"/>
      <c r="C279" s="4"/>
      <c r="D279" s="4"/>
      <c r="E279" s="4"/>
      <c r="F279" s="4"/>
      <c r="G279" s="4"/>
      <c r="H279" s="4"/>
      <c r="I279" s="4"/>
      <c r="J279" s="4"/>
      <c r="K279" s="4"/>
      <c r="L279" s="4"/>
      <c r="M279" s="4"/>
      <c r="N279" s="4"/>
      <c r="O279" s="4"/>
    </row>
    <row r="280" spans="1:15" ht="14.25">
      <c r="A280" s="4"/>
      <c r="B280" s="4"/>
      <c r="C280" s="4"/>
      <c r="D280" s="4"/>
      <c r="E280" s="4"/>
      <c r="F280" s="4"/>
      <c r="G280" s="4"/>
      <c r="H280" s="4"/>
      <c r="I280" s="4"/>
      <c r="J280" s="4"/>
      <c r="K280" s="4"/>
      <c r="L280" s="4"/>
      <c r="M280" s="4"/>
      <c r="N280" s="4"/>
      <c r="O280" s="4"/>
    </row>
    <row r="281" spans="1:15" ht="14.25">
      <c r="A281" s="4"/>
      <c r="B281" s="4"/>
      <c r="C281" s="4"/>
      <c r="D281" s="4"/>
      <c r="E281" s="4"/>
      <c r="F281" s="4"/>
      <c r="G281" s="4"/>
      <c r="H281" s="4"/>
      <c r="I281" s="4"/>
      <c r="J281" s="4"/>
      <c r="K281" s="4"/>
      <c r="L281" s="4"/>
      <c r="M281" s="4"/>
      <c r="N281" s="4"/>
      <c r="O281" s="4"/>
    </row>
    <row r="282" spans="1:15" ht="14.25">
      <c r="A282" s="4"/>
      <c r="B282" s="4"/>
      <c r="C282" s="4"/>
      <c r="D282" s="4"/>
      <c r="E282" s="4"/>
      <c r="F282" s="4"/>
      <c r="G282" s="4"/>
      <c r="H282" s="4"/>
      <c r="I282" s="4"/>
      <c r="J282" s="4"/>
      <c r="K282" s="4"/>
      <c r="L282" s="4"/>
      <c r="M282" s="4"/>
      <c r="N282" s="4"/>
      <c r="O282" s="4"/>
    </row>
    <row r="283" spans="1:15" ht="14.25">
      <c r="A283" s="4"/>
      <c r="B283" s="4"/>
      <c r="C283" s="4"/>
      <c r="D283" s="4"/>
      <c r="E283" s="4"/>
      <c r="F283" s="4"/>
      <c r="G283" s="4"/>
      <c r="H283" s="4"/>
      <c r="I283" s="4"/>
      <c r="J283" s="4"/>
      <c r="K283" s="4"/>
      <c r="L283" s="4"/>
      <c r="M283" s="4"/>
      <c r="N283" s="4"/>
      <c r="O283" s="4"/>
    </row>
    <row r="284" spans="1:15" ht="14.25">
      <c r="A284" s="4"/>
      <c r="B284" s="4"/>
      <c r="C284" s="4"/>
      <c r="D284" s="4"/>
      <c r="E284" s="4"/>
      <c r="F284" s="4"/>
      <c r="G284" s="4"/>
      <c r="H284" s="4"/>
      <c r="I284" s="4"/>
      <c r="J284" s="4"/>
      <c r="K284" s="4"/>
      <c r="L284" s="4"/>
      <c r="M284" s="4"/>
      <c r="N284" s="4"/>
      <c r="O284" s="4"/>
    </row>
    <row r="285" spans="1:15" ht="14.25">
      <c r="A285" s="4"/>
      <c r="B285" s="4"/>
      <c r="C285" s="4"/>
      <c r="D285" s="4"/>
      <c r="E285" s="4"/>
      <c r="F285" s="4"/>
      <c r="G285" s="4"/>
      <c r="H285" s="4"/>
      <c r="I285" s="4"/>
      <c r="J285" s="4"/>
      <c r="K285" s="4"/>
      <c r="L285" s="4"/>
      <c r="M285" s="4"/>
      <c r="N285" s="4"/>
      <c r="O285" s="4"/>
    </row>
    <row r="286" spans="1:15" ht="14.25">
      <c r="A286" s="4"/>
      <c r="B286" s="4"/>
      <c r="C286" s="4"/>
      <c r="D286" s="4"/>
      <c r="E286" s="4"/>
      <c r="F286" s="4"/>
      <c r="G286" s="4"/>
      <c r="H286" s="4"/>
      <c r="I286" s="4"/>
      <c r="J286" s="4"/>
      <c r="K286" s="4"/>
      <c r="L286" s="4"/>
      <c r="M286" s="4"/>
      <c r="N286" s="4"/>
      <c r="O286" s="4"/>
    </row>
    <row r="287" spans="1:15" ht="14.25">
      <c r="A287" s="4"/>
      <c r="B287" s="4"/>
      <c r="C287" s="4"/>
      <c r="D287" s="4"/>
      <c r="E287" s="4"/>
      <c r="F287" s="4"/>
      <c r="G287" s="4"/>
      <c r="H287" s="4"/>
      <c r="I287" s="4"/>
      <c r="J287" s="4"/>
      <c r="K287" s="4"/>
      <c r="L287" s="4"/>
      <c r="M287" s="4"/>
      <c r="N287" s="4"/>
      <c r="O287" s="4"/>
    </row>
    <row r="288" spans="1:15" ht="14.25">
      <c r="A288" s="4"/>
      <c r="B288" s="4"/>
      <c r="C288" s="4"/>
      <c r="D288" s="4"/>
      <c r="E288" s="4"/>
      <c r="F288" s="4"/>
      <c r="G288" s="4"/>
      <c r="H288" s="4"/>
      <c r="I288" s="4"/>
      <c r="J288" s="4"/>
      <c r="K288" s="4"/>
      <c r="L288" s="4"/>
      <c r="M288" s="4"/>
      <c r="N288" s="4"/>
      <c r="O288" s="4"/>
    </row>
    <row r="289" spans="1:15" ht="14.25">
      <c r="A289" s="4"/>
      <c r="B289" s="4"/>
      <c r="C289" s="4"/>
      <c r="D289" s="4"/>
      <c r="E289" s="4"/>
      <c r="F289" s="4"/>
      <c r="G289" s="4"/>
      <c r="H289" s="4"/>
      <c r="I289" s="4"/>
      <c r="J289" s="4"/>
      <c r="K289" s="4"/>
      <c r="L289" s="4"/>
      <c r="M289" s="4"/>
      <c r="N289" s="4"/>
      <c r="O289" s="4"/>
    </row>
    <row r="290" spans="1:15" ht="14.25">
      <c r="A290" s="4"/>
      <c r="B290" s="4"/>
      <c r="C290" s="4"/>
      <c r="D290" s="4"/>
      <c r="E290" s="4"/>
      <c r="F290" s="4"/>
      <c r="G290" s="4"/>
      <c r="H290" s="4"/>
      <c r="I290" s="4"/>
      <c r="J290" s="4"/>
      <c r="K290" s="4"/>
      <c r="L290" s="4"/>
      <c r="M290" s="4"/>
      <c r="N290" s="4"/>
      <c r="O290" s="4"/>
    </row>
    <row r="291" spans="1:15" ht="14.25">
      <c r="A291" s="4"/>
      <c r="B291" s="4"/>
      <c r="C291" s="4"/>
      <c r="D291" s="4"/>
      <c r="E291" s="4"/>
      <c r="F291" s="4"/>
      <c r="G291" s="4"/>
      <c r="H291" s="4"/>
      <c r="I291" s="4"/>
      <c r="J291" s="4"/>
      <c r="K291" s="4"/>
      <c r="L291" s="4"/>
      <c r="M291" s="4"/>
      <c r="N291" s="4"/>
      <c r="O291" s="4"/>
    </row>
    <row r="292" spans="1:15" ht="14.25">
      <c r="A292" s="4"/>
      <c r="B292" s="4"/>
      <c r="C292" s="4"/>
      <c r="D292" s="4"/>
      <c r="E292" s="4"/>
      <c r="F292" s="4"/>
      <c r="G292" s="4"/>
      <c r="H292" s="4"/>
      <c r="I292" s="4"/>
      <c r="J292" s="4"/>
      <c r="K292" s="4"/>
      <c r="L292" s="4"/>
      <c r="M292" s="4"/>
      <c r="N292" s="4"/>
      <c r="O292" s="4"/>
    </row>
    <row r="293" spans="1:15" ht="14.25">
      <c r="A293" s="4"/>
      <c r="B293" s="4"/>
      <c r="C293" s="4"/>
      <c r="D293" s="4"/>
      <c r="E293" s="4"/>
      <c r="F293" s="4"/>
      <c r="G293" s="4"/>
      <c r="H293" s="4"/>
      <c r="I293" s="4"/>
      <c r="J293" s="4"/>
      <c r="K293" s="4"/>
      <c r="L293" s="4"/>
      <c r="M293" s="4"/>
      <c r="N293" s="4"/>
      <c r="O293" s="4"/>
    </row>
    <row r="294" spans="1:15" ht="14.25">
      <c r="A294" s="4"/>
      <c r="B294" s="4"/>
      <c r="C294" s="4"/>
      <c r="D294" s="4"/>
      <c r="E294" s="4"/>
      <c r="F294" s="4"/>
      <c r="G294" s="4"/>
      <c r="H294" s="4"/>
      <c r="I294" s="4"/>
      <c r="J294" s="4"/>
      <c r="K294" s="4"/>
      <c r="L294" s="4"/>
      <c r="M294" s="4"/>
      <c r="N294" s="4"/>
      <c r="O294" s="4"/>
    </row>
    <row r="295" spans="1:15" ht="14.25">
      <c r="A295" s="4"/>
      <c r="B295" s="4"/>
      <c r="C295" s="4"/>
      <c r="D295" s="4"/>
      <c r="E295" s="4"/>
      <c r="F295" s="4"/>
      <c r="G295" s="4"/>
      <c r="H295" s="4"/>
      <c r="I295" s="4"/>
      <c r="J295" s="4"/>
      <c r="K295" s="4"/>
      <c r="L295" s="4"/>
      <c r="M295" s="4"/>
      <c r="N295" s="4"/>
      <c r="O295" s="4"/>
    </row>
    <row r="296" spans="1:15" ht="14.25">
      <c r="A296" s="4"/>
      <c r="B296" s="4"/>
      <c r="C296" s="4"/>
      <c r="D296" s="4"/>
      <c r="E296" s="4"/>
      <c r="F296" s="4"/>
      <c r="G296" s="4"/>
      <c r="H296" s="4"/>
      <c r="I296" s="4"/>
      <c r="J296" s="4"/>
      <c r="K296" s="4"/>
      <c r="L296" s="4"/>
      <c r="M296" s="4"/>
      <c r="N296" s="4"/>
      <c r="O296" s="4"/>
    </row>
    <row r="297" spans="1:15" ht="14.25">
      <c r="A297" s="4"/>
      <c r="B297" s="4"/>
      <c r="C297" s="4"/>
      <c r="D297" s="4"/>
      <c r="E297" s="4"/>
      <c r="F297" s="4"/>
      <c r="G297" s="4"/>
      <c r="H297" s="4"/>
      <c r="I297" s="4"/>
      <c r="J297" s="4"/>
      <c r="K297" s="4"/>
      <c r="L297" s="4"/>
      <c r="M297" s="4"/>
      <c r="N297" s="4"/>
      <c r="O297" s="4"/>
    </row>
    <row r="298" spans="1:15" ht="14.25">
      <c r="A298" s="4"/>
      <c r="B298" s="4"/>
      <c r="C298" s="4"/>
      <c r="D298" s="4"/>
      <c r="E298" s="4"/>
      <c r="F298" s="4"/>
      <c r="G298" s="4"/>
      <c r="H298" s="4"/>
      <c r="I298" s="4"/>
      <c r="J298" s="4"/>
      <c r="K298" s="4"/>
      <c r="L298" s="4"/>
      <c r="M298" s="4"/>
      <c r="N298" s="4"/>
      <c r="O298" s="4"/>
    </row>
    <row r="299" spans="1:15" ht="14.25">
      <c r="A299" s="4"/>
      <c r="B299" s="4"/>
      <c r="C299" s="4"/>
      <c r="D299" s="4"/>
      <c r="E299" s="4"/>
      <c r="F299" s="4"/>
      <c r="G299" s="4"/>
      <c r="H299" s="4"/>
      <c r="I299" s="4"/>
      <c r="J299" s="4"/>
      <c r="K299" s="4"/>
      <c r="L299" s="4"/>
      <c r="M299" s="4"/>
      <c r="N299" s="4"/>
      <c r="O299" s="4"/>
    </row>
    <row r="300" spans="1:15" ht="14.25">
      <c r="A300" s="4"/>
      <c r="B300" s="4"/>
      <c r="C300" s="4"/>
      <c r="D300" s="4"/>
      <c r="E300" s="4"/>
      <c r="F300" s="4"/>
      <c r="G300" s="4"/>
      <c r="H300" s="4"/>
      <c r="I300" s="4"/>
      <c r="J300" s="4"/>
      <c r="K300" s="4"/>
      <c r="L300" s="4"/>
      <c r="M300" s="4"/>
      <c r="N300" s="4"/>
      <c r="O300" s="4"/>
    </row>
    <row r="301" spans="1:15" ht="14.25">
      <c r="A301" s="4"/>
      <c r="B301" s="4"/>
      <c r="C301" s="4"/>
      <c r="D301" s="4"/>
      <c r="E301" s="4"/>
      <c r="F301" s="4"/>
      <c r="G301" s="4"/>
      <c r="H301" s="4"/>
      <c r="I301" s="4"/>
      <c r="J301" s="4"/>
      <c r="K301" s="4"/>
      <c r="L301" s="4"/>
      <c r="M301" s="4"/>
      <c r="N301" s="4"/>
      <c r="O301" s="4"/>
    </row>
    <row r="302" spans="1:15" ht="14.25">
      <c r="A302" s="4"/>
      <c r="B302" s="4"/>
      <c r="C302" s="4"/>
      <c r="D302" s="4"/>
      <c r="E302" s="4"/>
      <c r="F302" s="4"/>
      <c r="G302" s="4"/>
      <c r="H302" s="4"/>
      <c r="I302" s="4"/>
      <c r="J302" s="4"/>
      <c r="K302" s="4"/>
      <c r="L302" s="4"/>
      <c r="M302" s="4"/>
      <c r="N302" s="4"/>
      <c r="O302" s="4"/>
    </row>
    <row r="303" spans="1:15" ht="14.25">
      <c r="A303" s="4"/>
      <c r="B303" s="4"/>
      <c r="C303" s="4"/>
      <c r="D303" s="4"/>
      <c r="E303" s="4"/>
      <c r="F303" s="4"/>
      <c r="G303" s="4"/>
      <c r="H303" s="4"/>
      <c r="I303" s="4"/>
      <c r="J303" s="4"/>
      <c r="K303" s="4"/>
      <c r="L303" s="4"/>
      <c r="M303" s="4"/>
      <c r="N303" s="4"/>
      <c r="O303" s="4"/>
    </row>
    <row r="304" spans="1:15" ht="14.25">
      <c r="A304" s="4"/>
      <c r="B304" s="4"/>
      <c r="C304" s="4"/>
      <c r="D304" s="4"/>
      <c r="E304" s="4"/>
      <c r="F304" s="4"/>
      <c r="G304" s="4"/>
      <c r="H304" s="4"/>
      <c r="I304" s="4"/>
      <c r="J304" s="4"/>
      <c r="K304" s="4"/>
      <c r="L304" s="4"/>
      <c r="M304" s="4"/>
      <c r="N304" s="4"/>
      <c r="O304" s="4"/>
    </row>
    <row r="305" spans="1:15" ht="14.25">
      <c r="A305" s="4"/>
      <c r="B305" s="4"/>
      <c r="C305" s="4"/>
      <c r="D305" s="4"/>
      <c r="E305" s="4"/>
      <c r="F305" s="4"/>
      <c r="G305" s="4"/>
      <c r="H305" s="4"/>
      <c r="I305" s="4"/>
      <c r="J305" s="4"/>
      <c r="K305" s="4"/>
      <c r="L305" s="4"/>
      <c r="M305" s="4"/>
      <c r="N305" s="4"/>
      <c r="O305" s="4"/>
    </row>
    <row r="306" spans="1:15" ht="14.25">
      <c r="A306" s="4"/>
      <c r="B306" s="4"/>
      <c r="C306" s="4"/>
      <c r="D306" s="4"/>
      <c r="E306" s="4"/>
      <c r="F306" s="4"/>
      <c r="G306" s="4"/>
      <c r="H306" s="4"/>
      <c r="I306" s="4"/>
      <c r="J306" s="4"/>
      <c r="K306" s="4"/>
      <c r="L306" s="4"/>
      <c r="M306" s="4"/>
      <c r="N306" s="4"/>
      <c r="O306" s="4"/>
    </row>
    <row r="307" spans="1:15" ht="14.25">
      <c r="A307" s="4"/>
      <c r="B307" s="4"/>
      <c r="C307" s="4"/>
      <c r="D307" s="4"/>
      <c r="E307" s="4"/>
      <c r="F307" s="4"/>
      <c r="G307" s="4"/>
      <c r="H307" s="4"/>
      <c r="I307" s="4"/>
      <c r="J307" s="4"/>
      <c r="K307" s="4"/>
      <c r="L307" s="4"/>
      <c r="M307" s="4"/>
      <c r="N307" s="4"/>
      <c r="O307" s="4"/>
    </row>
    <row r="308" spans="1:15" ht="14.25">
      <c r="A308" s="4"/>
      <c r="B308" s="4"/>
      <c r="C308" s="4"/>
      <c r="D308" s="4"/>
      <c r="E308" s="4"/>
      <c r="F308" s="4"/>
      <c r="G308" s="4"/>
      <c r="H308" s="4"/>
      <c r="I308" s="4"/>
      <c r="J308" s="4"/>
      <c r="K308" s="4"/>
      <c r="L308" s="4"/>
      <c r="M308" s="4"/>
      <c r="N308" s="4"/>
      <c r="O308" s="4"/>
    </row>
    <row r="309" spans="1:15" ht="14.25">
      <c r="A309" s="4"/>
      <c r="B309" s="4"/>
      <c r="C309" s="4"/>
      <c r="D309" s="4"/>
      <c r="E309" s="4"/>
      <c r="F309" s="4"/>
      <c r="G309" s="4"/>
      <c r="H309" s="4"/>
      <c r="I309" s="4"/>
      <c r="J309" s="4"/>
      <c r="K309" s="4"/>
      <c r="L309" s="4"/>
      <c r="M309" s="4"/>
      <c r="N309" s="4"/>
      <c r="O309" s="4"/>
    </row>
    <row r="310" spans="1:15" ht="14.25">
      <c r="A310" s="4"/>
      <c r="B310" s="4"/>
      <c r="C310" s="4"/>
      <c r="D310" s="4"/>
      <c r="E310" s="4"/>
      <c r="F310" s="4"/>
      <c r="G310" s="4"/>
      <c r="H310" s="4"/>
      <c r="I310" s="4"/>
      <c r="J310" s="4"/>
      <c r="K310" s="4"/>
      <c r="L310" s="4"/>
      <c r="M310" s="4"/>
      <c r="N310" s="4"/>
      <c r="O310" s="4"/>
    </row>
    <row r="311" spans="1:15" ht="14.25">
      <c r="A311" s="4"/>
      <c r="B311" s="4"/>
      <c r="C311" s="4"/>
      <c r="D311" s="4"/>
      <c r="E311" s="4"/>
      <c r="F311" s="4"/>
      <c r="G311" s="4"/>
      <c r="H311" s="4"/>
      <c r="I311" s="4"/>
      <c r="J311" s="4"/>
      <c r="K311" s="4"/>
      <c r="L311" s="4"/>
      <c r="M311" s="4"/>
      <c r="N311" s="4"/>
      <c r="O311" s="4"/>
    </row>
    <row r="312" spans="1:15" ht="14.25">
      <c r="A312" s="4"/>
      <c r="B312" s="4"/>
      <c r="C312" s="4"/>
      <c r="D312" s="4"/>
      <c r="E312" s="4"/>
      <c r="F312" s="4"/>
      <c r="G312" s="4"/>
      <c r="H312" s="4"/>
      <c r="I312" s="4"/>
      <c r="J312" s="4"/>
      <c r="K312" s="4"/>
      <c r="L312" s="4"/>
      <c r="M312" s="4"/>
      <c r="N312" s="4"/>
      <c r="O312" s="4"/>
    </row>
    <row r="313" spans="1:15" ht="14.25">
      <c r="A313" s="4"/>
      <c r="B313" s="4"/>
      <c r="C313" s="4"/>
      <c r="D313" s="4"/>
      <c r="E313" s="4"/>
      <c r="F313" s="4"/>
      <c r="G313" s="4"/>
      <c r="H313" s="4"/>
      <c r="I313" s="4"/>
      <c r="J313" s="4"/>
      <c r="K313" s="4"/>
      <c r="L313" s="4"/>
      <c r="M313" s="4"/>
      <c r="N313" s="4"/>
      <c r="O313" s="4"/>
    </row>
    <row r="314" spans="1:15" ht="14.25">
      <c r="A314" s="4"/>
      <c r="B314" s="4"/>
      <c r="C314" s="4"/>
      <c r="D314" s="4"/>
      <c r="E314" s="4"/>
      <c r="F314" s="4"/>
      <c r="G314" s="4"/>
      <c r="H314" s="4"/>
      <c r="I314" s="4"/>
      <c r="J314" s="4"/>
      <c r="K314" s="4"/>
      <c r="L314" s="4"/>
      <c r="M314" s="4"/>
      <c r="N314" s="4"/>
      <c r="O314" s="4"/>
    </row>
    <row r="315" spans="1:15" ht="14.25">
      <c r="A315" s="4"/>
      <c r="B315" s="4"/>
      <c r="C315" s="4"/>
      <c r="D315" s="4"/>
      <c r="E315" s="4"/>
      <c r="F315" s="4"/>
      <c r="G315" s="4"/>
      <c r="H315" s="4"/>
      <c r="I315" s="4"/>
      <c r="J315" s="4"/>
      <c r="K315" s="4"/>
      <c r="L315" s="4"/>
      <c r="M315" s="4"/>
      <c r="N315" s="4"/>
      <c r="O315" s="4"/>
    </row>
    <row r="316" spans="1:15" ht="14.25">
      <c r="A316" s="4"/>
      <c r="B316" s="4"/>
      <c r="C316" s="4"/>
      <c r="D316" s="4"/>
      <c r="E316" s="4"/>
      <c r="F316" s="4"/>
      <c r="G316" s="4"/>
      <c r="H316" s="4"/>
      <c r="I316" s="4"/>
      <c r="J316" s="4"/>
      <c r="K316" s="4"/>
      <c r="L316" s="4"/>
      <c r="M316" s="4"/>
      <c r="N316" s="4"/>
      <c r="O316" s="4"/>
    </row>
    <row r="317" spans="1:15" ht="14.25">
      <c r="A317" s="4"/>
      <c r="B317" s="4"/>
      <c r="C317" s="4"/>
      <c r="D317" s="4"/>
      <c r="E317" s="4"/>
      <c r="F317" s="4"/>
      <c r="G317" s="4"/>
      <c r="H317" s="4"/>
      <c r="I317" s="4"/>
      <c r="J317" s="4"/>
      <c r="K317" s="4"/>
      <c r="L317" s="4"/>
      <c r="M317" s="4"/>
      <c r="N317" s="4"/>
      <c r="O317" s="4"/>
    </row>
    <row r="318" spans="1:15" ht="14.25">
      <c r="A318" s="4"/>
      <c r="B318" s="4"/>
      <c r="C318" s="4"/>
      <c r="D318" s="4"/>
      <c r="E318" s="4"/>
      <c r="F318" s="4"/>
      <c r="G318" s="4"/>
      <c r="H318" s="4"/>
      <c r="I318" s="4"/>
      <c r="J318" s="4"/>
      <c r="K318" s="4"/>
      <c r="L318" s="4"/>
      <c r="M318" s="4"/>
      <c r="N318" s="4"/>
      <c r="O318" s="4"/>
    </row>
    <row r="319" spans="1:15" ht="14.25">
      <c r="A319" s="4"/>
      <c r="B319" s="4"/>
      <c r="C319" s="4"/>
      <c r="D319" s="4"/>
      <c r="E319" s="4"/>
      <c r="F319" s="4"/>
      <c r="G319" s="4"/>
      <c r="H319" s="4"/>
      <c r="I319" s="4"/>
      <c r="J319" s="4"/>
      <c r="K319" s="4"/>
      <c r="L319" s="4"/>
      <c r="M319" s="4"/>
      <c r="N319" s="4"/>
      <c r="O319" s="4"/>
    </row>
    <row r="320" spans="1:15" ht="14.25">
      <c r="A320" s="4"/>
      <c r="B320" s="4"/>
      <c r="C320" s="4"/>
      <c r="D320" s="4"/>
      <c r="E320" s="4"/>
      <c r="F320" s="4"/>
      <c r="G320" s="4"/>
      <c r="H320" s="4"/>
      <c r="I320" s="4"/>
      <c r="J320" s="4"/>
      <c r="K320" s="4"/>
      <c r="L320" s="4"/>
      <c r="M320" s="4"/>
      <c r="N320" s="4"/>
      <c r="O320" s="4"/>
    </row>
    <row r="321" spans="1:15" ht="14.25">
      <c r="A321" s="4"/>
      <c r="B321" s="4"/>
      <c r="C321" s="4"/>
      <c r="D321" s="4"/>
      <c r="E321" s="4"/>
      <c r="F321" s="4"/>
      <c r="G321" s="4"/>
      <c r="H321" s="4"/>
      <c r="I321" s="4"/>
      <c r="J321" s="4"/>
      <c r="K321" s="4"/>
      <c r="L321" s="4"/>
      <c r="M321" s="4"/>
      <c r="N321" s="4"/>
      <c r="O321" s="4"/>
    </row>
    <row r="322" spans="1:15" ht="14.25">
      <c r="A322" s="4"/>
      <c r="B322" s="4"/>
      <c r="C322" s="4"/>
      <c r="D322" s="4"/>
      <c r="E322" s="4"/>
      <c r="F322" s="4"/>
      <c r="G322" s="4"/>
      <c r="H322" s="4"/>
      <c r="I322" s="4"/>
      <c r="J322" s="4"/>
      <c r="K322" s="4"/>
      <c r="L322" s="4"/>
      <c r="M322" s="4"/>
      <c r="N322" s="4"/>
      <c r="O322" s="4"/>
    </row>
    <row r="323" spans="1:15" ht="14.25">
      <c r="A323" s="4"/>
      <c r="B323" s="4"/>
      <c r="C323" s="4"/>
      <c r="D323" s="4"/>
      <c r="E323" s="4"/>
      <c r="F323" s="4"/>
      <c r="G323" s="4"/>
      <c r="H323" s="4"/>
      <c r="I323" s="4"/>
      <c r="J323" s="4"/>
      <c r="K323" s="4"/>
      <c r="L323" s="4"/>
      <c r="M323" s="4"/>
      <c r="N323" s="4"/>
      <c r="O323" s="4"/>
    </row>
    <row r="324" spans="1:15" ht="14.25">
      <c r="A324" s="4"/>
      <c r="B324" s="4"/>
      <c r="C324" s="4"/>
      <c r="D324" s="4"/>
      <c r="E324" s="4"/>
      <c r="F324" s="4"/>
      <c r="G324" s="4"/>
      <c r="H324" s="4"/>
      <c r="I324" s="4"/>
      <c r="J324" s="4"/>
      <c r="K324" s="4"/>
      <c r="L324" s="4"/>
      <c r="M324" s="4"/>
      <c r="N324" s="4"/>
      <c r="O324" s="4"/>
    </row>
    <row r="325" spans="1:15" ht="14.25">
      <c r="A325" s="4"/>
      <c r="B325" s="4"/>
      <c r="C325" s="4"/>
      <c r="D325" s="4"/>
      <c r="E325" s="4"/>
      <c r="F325" s="4"/>
      <c r="G325" s="4"/>
      <c r="H325" s="4"/>
      <c r="I325" s="4"/>
      <c r="J325" s="4"/>
      <c r="K325" s="4"/>
      <c r="L325" s="4"/>
      <c r="M325" s="4"/>
      <c r="N325" s="4"/>
      <c r="O325" s="4"/>
    </row>
    <row r="326" spans="1:15" ht="14.25">
      <c r="A326" s="4"/>
      <c r="B326" s="4"/>
      <c r="C326" s="4"/>
      <c r="D326" s="4"/>
      <c r="E326" s="4"/>
      <c r="F326" s="4"/>
      <c r="G326" s="4"/>
      <c r="H326" s="4"/>
      <c r="I326" s="4"/>
      <c r="J326" s="4"/>
      <c r="K326" s="4"/>
      <c r="L326" s="4"/>
      <c r="M326" s="4"/>
      <c r="N326" s="4"/>
      <c r="O326" s="4"/>
    </row>
    <row r="327" spans="1:15" ht="14.25">
      <c r="A327" s="4"/>
      <c r="B327" s="4"/>
      <c r="C327" s="4"/>
      <c r="D327" s="4"/>
      <c r="E327" s="4"/>
      <c r="F327" s="4"/>
      <c r="G327" s="4"/>
      <c r="H327" s="4"/>
      <c r="I327" s="4"/>
      <c r="J327" s="4"/>
      <c r="K327" s="4"/>
      <c r="L327" s="4"/>
      <c r="M327" s="4"/>
      <c r="N327" s="4"/>
      <c r="O327" s="4"/>
    </row>
    <row r="328" spans="1:15" ht="14.25">
      <c r="A328" s="4"/>
      <c r="B328" s="4"/>
      <c r="C328" s="4"/>
      <c r="D328" s="4"/>
      <c r="E328" s="4"/>
      <c r="F328" s="4"/>
      <c r="G328" s="4"/>
      <c r="H328" s="4"/>
      <c r="I328" s="4"/>
      <c r="J328" s="4"/>
      <c r="K328" s="4"/>
      <c r="L328" s="4"/>
      <c r="M328" s="4"/>
      <c r="N328" s="4"/>
      <c r="O328" s="4"/>
    </row>
    <row r="329" spans="1:15" ht="14.25">
      <c r="A329" s="4"/>
      <c r="B329" s="4"/>
      <c r="C329" s="4"/>
      <c r="D329" s="4"/>
      <c r="E329" s="4"/>
      <c r="F329" s="4"/>
      <c r="G329" s="4"/>
      <c r="H329" s="4"/>
      <c r="I329" s="4"/>
      <c r="J329" s="4"/>
      <c r="K329" s="4"/>
      <c r="L329" s="4"/>
      <c r="M329" s="4"/>
      <c r="N329" s="4"/>
      <c r="O329" s="4"/>
    </row>
    <row r="330" spans="1:15" ht="14.25">
      <c r="A330" s="4"/>
      <c r="B330" s="4"/>
      <c r="C330" s="4"/>
      <c r="D330" s="4"/>
      <c r="E330" s="4"/>
      <c r="F330" s="4"/>
      <c r="G330" s="4"/>
      <c r="H330" s="4"/>
      <c r="I330" s="4"/>
      <c r="J330" s="4"/>
      <c r="K330" s="4"/>
      <c r="L330" s="4"/>
      <c r="M330" s="4"/>
      <c r="N330" s="4"/>
      <c r="O330" s="4"/>
    </row>
    <row r="331" spans="1:15" ht="14.25">
      <c r="A331" s="4"/>
      <c r="B331" s="4"/>
      <c r="C331" s="4"/>
      <c r="D331" s="4"/>
      <c r="E331" s="4"/>
      <c r="F331" s="4"/>
      <c r="G331" s="4"/>
      <c r="H331" s="4"/>
      <c r="I331" s="4"/>
      <c r="J331" s="4"/>
      <c r="K331" s="4"/>
      <c r="L331" s="4"/>
      <c r="M331" s="4"/>
      <c r="N331" s="4"/>
      <c r="O331" s="4"/>
    </row>
    <row r="332" spans="1:15" ht="14.25">
      <c r="A332" s="4"/>
      <c r="B332" s="4"/>
      <c r="C332" s="4"/>
      <c r="D332" s="4"/>
      <c r="E332" s="4"/>
      <c r="F332" s="4"/>
      <c r="G332" s="4"/>
      <c r="H332" s="4"/>
      <c r="I332" s="4"/>
      <c r="J332" s="4"/>
      <c r="K332" s="4"/>
      <c r="L332" s="4"/>
      <c r="M332" s="4"/>
      <c r="N332" s="4"/>
      <c r="O332" s="4"/>
    </row>
    <row r="333" spans="1:15" ht="14.25">
      <c r="A333" s="4"/>
      <c r="B333" s="4"/>
      <c r="C333" s="4"/>
      <c r="D333" s="4"/>
      <c r="E333" s="4"/>
      <c r="F333" s="4"/>
      <c r="G333" s="4"/>
      <c r="H333" s="4"/>
      <c r="I333" s="4"/>
      <c r="J333" s="4"/>
      <c r="K333" s="4"/>
      <c r="L333" s="4"/>
      <c r="M333" s="4"/>
      <c r="N333" s="4"/>
      <c r="O333" s="4"/>
    </row>
    <row r="334" spans="1:15" ht="14.25">
      <c r="A334" s="4"/>
      <c r="B334" s="4"/>
      <c r="C334" s="4"/>
      <c r="D334" s="4"/>
      <c r="E334" s="4"/>
      <c r="F334" s="4"/>
      <c r="G334" s="4"/>
      <c r="H334" s="4"/>
      <c r="I334" s="4"/>
      <c r="J334" s="4"/>
      <c r="K334" s="4"/>
      <c r="L334" s="4"/>
      <c r="M334" s="4"/>
      <c r="N334" s="4"/>
      <c r="O334" s="4"/>
    </row>
    <row r="335" spans="1:15" ht="14.25">
      <c r="A335" s="4"/>
      <c r="B335" s="4"/>
      <c r="C335" s="4"/>
      <c r="D335" s="4"/>
      <c r="E335" s="4"/>
      <c r="F335" s="4"/>
      <c r="G335" s="4"/>
      <c r="H335" s="4"/>
      <c r="I335" s="4"/>
      <c r="J335" s="4"/>
      <c r="K335" s="4"/>
      <c r="L335" s="4"/>
      <c r="M335" s="4"/>
      <c r="N335" s="4"/>
      <c r="O335" s="4"/>
    </row>
    <row r="336" spans="1:15" ht="14.25">
      <c r="A336" s="4"/>
      <c r="B336" s="4"/>
      <c r="C336" s="4"/>
      <c r="D336" s="4"/>
      <c r="E336" s="4"/>
      <c r="F336" s="4"/>
      <c r="G336" s="4"/>
      <c r="H336" s="4"/>
      <c r="I336" s="4"/>
      <c r="J336" s="4"/>
      <c r="K336" s="4"/>
      <c r="L336" s="4"/>
      <c r="M336" s="4"/>
      <c r="N336" s="4"/>
      <c r="O336" s="4"/>
    </row>
    <row r="337" spans="1:15" ht="14.25">
      <c r="A337" s="4"/>
      <c r="B337" s="4"/>
      <c r="C337" s="4"/>
      <c r="D337" s="4"/>
      <c r="E337" s="4"/>
      <c r="F337" s="4"/>
      <c r="G337" s="4"/>
      <c r="H337" s="4"/>
      <c r="I337" s="4"/>
      <c r="J337" s="4"/>
      <c r="K337" s="4"/>
      <c r="L337" s="4"/>
      <c r="M337" s="4"/>
      <c r="N337" s="4"/>
      <c r="O337" s="4"/>
    </row>
    <row r="338" spans="1:15" ht="14.25">
      <c r="A338" s="4"/>
      <c r="B338" s="4"/>
      <c r="C338" s="4"/>
      <c r="D338" s="4"/>
      <c r="E338" s="4"/>
      <c r="F338" s="4"/>
      <c r="G338" s="4"/>
      <c r="H338" s="4"/>
      <c r="I338" s="4"/>
      <c r="J338" s="4"/>
      <c r="K338" s="4"/>
      <c r="L338" s="4"/>
      <c r="M338" s="4"/>
      <c r="N338" s="4"/>
      <c r="O338" s="4"/>
    </row>
    <row r="339" spans="1:15" ht="14.25">
      <c r="A339" s="4"/>
      <c r="B339" s="4"/>
      <c r="C339" s="4"/>
      <c r="D339" s="4"/>
      <c r="E339" s="4"/>
      <c r="F339" s="4"/>
      <c r="G339" s="4"/>
      <c r="H339" s="4"/>
      <c r="I339" s="4"/>
      <c r="J339" s="4"/>
      <c r="K339" s="4"/>
      <c r="L339" s="4"/>
      <c r="M339" s="4"/>
      <c r="N339" s="4"/>
      <c r="O339" s="4"/>
    </row>
    <row r="340" spans="1:15" ht="14.25">
      <c r="A340" s="4"/>
      <c r="B340" s="4"/>
      <c r="C340" s="4"/>
      <c r="D340" s="4"/>
      <c r="E340" s="4"/>
      <c r="F340" s="4"/>
      <c r="G340" s="4"/>
      <c r="H340" s="4"/>
      <c r="I340" s="4"/>
      <c r="J340" s="4"/>
      <c r="K340" s="4"/>
      <c r="L340" s="4"/>
      <c r="M340" s="4"/>
      <c r="N340" s="4"/>
      <c r="O340" s="4"/>
    </row>
    <row r="341" spans="1:15" ht="14.25">
      <c r="A341" s="4"/>
      <c r="B341" s="4"/>
      <c r="C341" s="4"/>
      <c r="D341" s="4"/>
      <c r="E341" s="4"/>
      <c r="F341" s="4"/>
      <c r="G341" s="4"/>
      <c r="H341" s="4"/>
      <c r="I341" s="4"/>
      <c r="J341" s="4"/>
      <c r="K341" s="4"/>
      <c r="L341" s="4"/>
      <c r="M341" s="4"/>
      <c r="N341" s="4"/>
      <c r="O341" s="4"/>
    </row>
    <row r="342" spans="1:15" ht="14.25">
      <c r="A342" s="4"/>
      <c r="B342" s="4"/>
      <c r="C342" s="4"/>
      <c r="D342" s="4"/>
      <c r="E342" s="4"/>
      <c r="F342" s="4"/>
      <c r="G342" s="4"/>
      <c r="H342" s="4"/>
      <c r="I342" s="4"/>
      <c r="J342" s="4"/>
      <c r="K342" s="4"/>
      <c r="L342" s="4"/>
      <c r="M342" s="4"/>
      <c r="N342" s="4"/>
      <c r="O342" s="4"/>
    </row>
    <row r="343" spans="1:15" ht="14.25">
      <c r="A343" s="4"/>
      <c r="B343" s="4"/>
      <c r="C343" s="4"/>
      <c r="D343" s="4"/>
      <c r="E343" s="4"/>
      <c r="F343" s="4"/>
      <c r="G343" s="4"/>
      <c r="H343" s="4"/>
      <c r="I343" s="4"/>
      <c r="J343" s="4"/>
      <c r="K343" s="4"/>
      <c r="L343" s="4"/>
      <c r="M343" s="4"/>
      <c r="N343" s="4"/>
      <c r="O343" s="4"/>
    </row>
    <row r="344" spans="1:15" ht="14.25">
      <c r="A344" s="4"/>
      <c r="B344" s="4"/>
      <c r="C344" s="4"/>
      <c r="D344" s="4"/>
      <c r="E344" s="4"/>
      <c r="F344" s="4"/>
      <c r="G344" s="4"/>
      <c r="H344" s="4"/>
      <c r="I344" s="4"/>
      <c r="J344" s="4"/>
      <c r="K344" s="4"/>
      <c r="L344" s="4"/>
      <c r="M344" s="4"/>
      <c r="N344" s="4"/>
      <c r="O344" s="4"/>
    </row>
    <row r="345" spans="1:15" ht="14.25">
      <c r="A345" s="4"/>
      <c r="B345" s="4"/>
      <c r="C345" s="4"/>
      <c r="D345" s="4"/>
      <c r="E345" s="4"/>
      <c r="F345" s="4"/>
      <c r="G345" s="4"/>
      <c r="H345" s="4"/>
      <c r="I345" s="4"/>
      <c r="J345" s="4"/>
      <c r="K345" s="4"/>
      <c r="L345" s="4"/>
      <c r="M345" s="4"/>
      <c r="N345" s="4"/>
      <c r="O345" s="4"/>
    </row>
    <row r="346" spans="1:15" ht="14.25">
      <c r="A346" s="4"/>
      <c r="B346" s="4"/>
      <c r="C346" s="4"/>
      <c r="D346" s="4"/>
      <c r="E346" s="4"/>
      <c r="F346" s="4"/>
      <c r="G346" s="4"/>
      <c r="H346" s="4"/>
      <c r="I346" s="4"/>
      <c r="J346" s="4"/>
      <c r="K346" s="4"/>
      <c r="L346" s="4"/>
      <c r="M346" s="4"/>
      <c r="N346" s="4"/>
      <c r="O346" s="4"/>
    </row>
    <row r="347" spans="1:15" ht="14.25">
      <c r="A347" s="4"/>
      <c r="B347" s="4"/>
      <c r="C347" s="4"/>
      <c r="D347" s="4"/>
      <c r="E347" s="4"/>
      <c r="F347" s="4"/>
      <c r="G347" s="4"/>
      <c r="H347" s="4"/>
      <c r="I347" s="4"/>
      <c r="J347" s="4"/>
      <c r="K347" s="4"/>
      <c r="L347" s="4"/>
      <c r="M347" s="4"/>
      <c r="N347" s="4"/>
      <c r="O347" s="4"/>
    </row>
    <row r="348" spans="1:15" ht="14.25">
      <c r="A348" s="4"/>
      <c r="B348" s="4"/>
      <c r="C348" s="4"/>
      <c r="D348" s="4"/>
      <c r="E348" s="4"/>
      <c r="F348" s="4"/>
      <c r="G348" s="4"/>
      <c r="H348" s="4"/>
      <c r="I348" s="4"/>
      <c r="J348" s="4"/>
      <c r="K348" s="4"/>
      <c r="L348" s="4"/>
      <c r="M348" s="4"/>
      <c r="N348" s="4"/>
      <c r="O348" s="4"/>
    </row>
    <row r="349" spans="1:15" ht="14.25">
      <c r="A349" s="4"/>
      <c r="B349" s="4"/>
      <c r="C349" s="4"/>
      <c r="D349" s="4"/>
      <c r="E349" s="4"/>
      <c r="F349" s="4"/>
      <c r="G349" s="4"/>
      <c r="H349" s="4"/>
      <c r="I349" s="4"/>
      <c r="J349" s="4"/>
      <c r="K349" s="4"/>
      <c r="L349" s="4"/>
      <c r="M349" s="4"/>
      <c r="N349" s="4"/>
      <c r="O349" s="4"/>
    </row>
    <row r="350" spans="1:15" ht="14.25">
      <c r="A350" s="4"/>
      <c r="B350" s="4"/>
      <c r="C350" s="4"/>
      <c r="D350" s="4"/>
      <c r="E350" s="4"/>
      <c r="F350" s="4"/>
      <c r="G350" s="4"/>
      <c r="H350" s="4"/>
      <c r="I350" s="4"/>
      <c r="J350" s="4"/>
      <c r="K350" s="4"/>
      <c r="L350" s="4"/>
      <c r="M350" s="4"/>
      <c r="N350" s="4"/>
      <c r="O350" s="4"/>
    </row>
    <row r="351" spans="1:15" ht="14.25">
      <c r="A351" s="4"/>
      <c r="B351" s="4"/>
      <c r="C351" s="4"/>
      <c r="D351" s="4"/>
      <c r="E351" s="4"/>
      <c r="F351" s="4"/>
      <c r="G351" s="4"/>
      <c r="H351" s="4"/>
      <c r="I351" s="4"/>
      <c r="J351" s="4"/>
      <c r="K351" s="4"/>
      <c r="L351" s="4"/>
      <c r="M351" s="4"/>
      <c r="N351" s="4"/>
      <c r="O351" s="4"/>
    </row>
    <row r="352" spans="1:15" ht="14.25">
      <c r="A352" s="4"/>
      <c r="B352" s="4"/>
      <c r="C352" s="4"/>
      <c r="D352" s="4"/>
      <c r="E352" s="4"/>
      <c r="F352" s="4"/>
      <c r="G352" s="4"/>
      <c r="H352" s="4"/>
      <c r="I352" s="4"/>
      <c r="J352" s="4"/>
      <c r="K352" s="4"/>
      <c r="L352" s="4"/>
      <c r="M352" s="4"/>
      <c r="N352" s="4"/>
      <c r="O352" s="4"/>
    </row>
    <row r="353" spans="1:15" ht="14.25">
      <c r="A353" s="4"/>
      <c r="B353" s="4"/>
      <c r="C353" s="4"/>
      <c r="D353" s="4"/>
      <c r="E353" s="4"/>
      <c r="F353" s="4"/>
      <c r="G353" s="4"/>
      <c r="H353" s="4"/>
      <c r="I353" s="4"/>
      <c r="J353" s="4"/>
      <c r="K353" s="4"/>
      <c r="L353" s="4"/>
      <c r="M353" s="4"/>
      <c r="N353" s="4"/>
      <c r="O353" s="4"/>
    </row>
    <row r="354" spans="1:15" ht="14.25">
      <c r="A354" s="4"/>
      <c r="B354" s="4"/>
      <c r="C354" s="4"/>
      <c r="D354" s="4"/>
      <c r="E354" s="4"/>
      <c r="F354" s="4"/>
      <c r="G354" s="4"/>
      <c r="H354" s="4"/>
      <c r="I354" s="4"/>
      <c r="J354" s="4"/>
      <c r="K354" s="4"/>
      <c r="L354" s="4"/>
      <c r="M354" s="4"/>
      <c r="N354" s="4"/>
      <c r="O354" s="4"/>
    </row>
    <row r="355" spans="1:15" ht="14.25">
      <c r="A355" s="4"/>
      <c r="B355" s="4"/>
      <c r="C355" s="4"/>
      <c r="D355" s="4"/>
      <c r="E355" s="4"/>
      <c r="F355" s="4"/>
      <c r="G355" s="4"/>
      <c r="H355" s="4"/>
      <c r="I355" s="4"/>
      <c r="J355" s="4"/>
      <c r="K355" s="4"/>
      <c r="L355" s="4"/>
      <c r="M355" s="4"/>
      <c r="N355" s="4"/>
      <c r="O355" s="4"/>
    </row>
    <row r="356" spans="1:15" ht="14.25">
      <c r="A356" s="4"/>
      <c r="B356" s="4"/>
      <c r="C356" s="4"/>
      <c r="D356" s="4"/>
      <c r="E356" s="4"/>
      <c r="F356" s="4"/>
      <c r="G356" s="4"/>
      <c r="H356" s="4"/>
      <c r="I356" s="4"/>
      <c r="J356" s="4"/>
      <c r="K356" s="4"/>
      <c r="L356" s="4"/>
      <c r="M356" s="4"/>
      <c r="N356" s="4"/>
      <c r="O356" s="4"/>
    </row>
    <row r="357" spans="1:15" ht="14.25">
      <c r="A357" s="4"/>
      <c r="B357" s="4"/>
      <c r="C357" s="4"/>
      <c r="D357" s="4"/>
      <c r="E357" s="4"/>
      <c r="F357" s="4"/>
      <c r="G357" s="4"/>
      <c r="H357" s="4"/>
      <c r="I357" s="4"/>
      <c r="J357" s="4"/>
      <c r="K357" s="4"/>
      <c r="L357" s="4"/>
      <c r="M357" s="4"/>
      <c r="N357" s="4"/>
      <c r="O357" s="4"/>
    </row>
  </sheetData>
  <autoFilter ref="B136:I136"/>
  <mergeCells count="1">
    <mergeCell ref="A172:B172"/>
  </mergeCells>
  <phoneticPr fontId="19"/>
  <hyperlinks>
    <hyperlink ref="E1" r:id="rId1"/>
  </hyperlinks>
  <printOptions gridLinesSet="0"/>
  <pageMargins left="0.78740157480314965" right="0.78740157480314965" top="0.98425196850393704" bottom="0.98425196850393704" header="0.51181102362204722" footer="0.51181102362204722"/>
  <pageSetup paperSize="9" orientation="landscape" horizontalDpi="204" verticalDpi="196" r:id="rId2"/>
  <headerFooter alignWithMargins="0">
    <oddHeader>&amp;L学籍番号：
氏名：&amp;C&amp;A&amp;R&amp;F&amp;D&amp;T</oddHeader>
    <oddFooter>&amp;L&amp;D&amp;T&amp;C&amp;Z&amp;F&amp;R&amp;A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pageSetUpPr fitToPage="1"/>
  </sheetPr>
  <dimension ref="A1:J71"/>
  <sheetViews>
    <sheetView showGridLines="0" zoomScale="75" workbookViewId="0">
      <selection activeCell="E2" sqref="E2"/>
    </sheetView>
  </sheetViews>
  <sheetFormatPr defaultColWidth="8.875" defaultRowHeight="13.5"/>
  <cols>
    <col min="1" max="1" width="8.875" style="147" customWidth="1"/>
    <col min="2" max="2" width="23.25" style="147" customWidth="1"/>
    <col min="3" max="3" width="11.625" style="147" customWidth="1"/>
    <col min="4" max="4" width="10.875" style="147" customWidth="1"/>
    <col min="5" max="5" width="11.75" style="147" customWidth="1"/>
    <col min="6" max="6" width="12.375" style="147" customWidth="1"/>
    <col min="7" max="7" width="12.125" style="147" customWidth="1"/>
    <col min="8" max="8" width="8.875" style="147" customWidth="1"/>
    <col min="9" max="9" width="12.75" style="147" customWidth="1"/>
    <col min="10" max="10" width="12.5" style="147" bestFit="1" customWidth="1"/>
    <col min="11" max="11" width="19.375" style="147" customWidth="1"/>
    <col min="12" max="12" width="8.5" style="147" customWidth="1"/>
    <col min="13" max="14" width="8.875" style="147" customWidth="1"/>
    <col min="15" max="15" width="4.875" style="147" customWidth="1"/>
    <col min="16" max="16" width="14.625" style="147" customWidth="1"/>
    <col min="17" max="17" width="12.625" style="147" bestFit="1" customWidth="1"/>
    <col min="18" max="18" width="12.25" style="147" customWidth="1"/>
    <col min="19" max="19" width="11.75" style="147" bestFit="1" customWidth="1"/>
    <col min="20" max="20" width="11" style="147" customWidth="1"/>
    <col min="21" max="21" width="10.25" style="147" bestFit="1" customWidth="1"/>
    <col min="22" max="22" width="12.875" style="147" customWidth="1"/>
    <col min="23" max="23" width="12.75" style="147" customWidth="1"/>
    <col min="24" max="24" width="10.25" style="147" bestFit="1" customWidth="1"/>
    <col min="25" max="25" width="10.5" style="147" bestFit="1" customWidth="1"/>
    <col min="26" max="26" width="10.25" style="147" bestFit="1" customWidth="1"/>
    <col min="27" max="27" width="11.375" style="147" bestFit="1" customWidth="1"/>
    <col min="28" max="30" width="10.25" style="147" bestFit="1" customWidth="1"/>
    <col min="31" max="31" width="11.375" style="147" bestFit="1" customWidth="1"/>
    <col min="32" max="36" width="10.25" style="147" bestFit="1" customWidth="1"/>
    <col min="37" max="37" width="11.375" style="147" bestFit="1" customWidth="1"/>
    <col min="38" max="16384" width="8.875" style="147"/>
  </cols>
  <sheetData>
    <row r="1" spans="1:7" ht="14.25">
      <c r="A1" s="143" t="s">
        <v>164</v>
      </c>
      <c r="B1" s="144"/>
      <c r="C1" s="145">
        <f ca="1">TODAY()</f>
        <v>41587</v>
      </c>
      <c r="D1" s="146"/>
      <c r="E1" s="146"/>
    </row>
    <row r="2" spans="1:7" ht="14.25">
      <c r="A2" s="146"/>
      <c r="B2" s="146"/>
      <c r="C2" s="146"/>
      <c r="D2" s="146"/>
      <c r="E2" s="146"/>
    </row>
    <row r="3" spans="1:7" ht="14.25">
      <c r="A3" s="148" t="s">
        <v>219</v>
      </c>
      <c r="B3" s="146"/>
      <c r="C3" s="146"/>
      <c r="D3" s="146"/>
      <c r="E3" s="146"/>
    </row>
    <row r="4" spans="1:7" ht="15" thickBot="1">
      <c r="A4" s="146"/>
      <c r="B4" s="146"/>
      <c r="C4" s="146"/>
      <c r="D4" s="146"/>
      <c r="E4" s="146"/>
    </row>
    <row r="5" spans="1:7" ht="18" thickBot="1">
      <c r="A5" s="149" t="s">
        <v>5</v>
      </c>
      <c r="B5" s="149" t="s">
        <v>6</v>
      </c>
      <c r="C5" s="149" t="s">
        <v>7</v>
      </c>
      <c r="D5" s="149" t="s">
        <v>8</v>
      </c>
      <c r="E5" s="146"/>
      <c r="F5" s="196" t="s">
        <v>229</v>
      </c>
      <c r="G5" s="196"/>
    </row>
    <row r="6" spans="1:7" ht="17.25">
      <c r="A6" s="150">
        <v>1</v>
      </c>
      <c r="B6" s="151" t="s">
        <v>10</v>
      </c>
      <c r="C6" s="151" t="s">
        <v>11</v>
      </c>
      <c r="D6" s="152" t="s">
        <v>12</v>
      </c>
      <c r="E6" s="146"/>
      <c r="F6" s="196" t="s">
        <v>230</v>
      </c>
      <c r="G6" s="196"/>
    </row>
    <row r="7" spans="1:7" ht="14.25">
      <c r="A7" s="150">
        <v>2</v>
      </c>
      <c r="B7" s="151" t="s">
        <v>14</v>
      </c>
      <c r="C7" s="151" t="s">
        <v>15</v>
      </c>
      <c r="D7" s="152" t="s">
        <v>16</v>
      </c>
      <c r="E7" s="146"/>
    </row>
    <row r="8" spans="1:7" ht="14.25">
      <c r="A8" s="150">
        <v>3</v>
      </c>
      <c r="B8" s="151" t="s">
        <v>18</v>
      </c>
      <c r="C8" s="151" t="s">
        <v>19</v>
      </c>
      <c r="D8" s="152" t="s">
        <v>20</v>
      </c>
      <c r="E8" s="146"/>
    </row>
    <row r="9" spans="1:7" ht="14.25">
      <c r="A9" s="150">
        <v>4</v>
      </c>
      <c r="B9" s="151" t="s">
        <v>22</v>
      </c>
      <c r="C9" s="151" t="s">
        <v>23</v>
      </c>
      <c r="D9" s="152" t="s">
        <v>24</v>
      </c>
      <c r="E9" s="146"/>
    </row>
    <row r="10" spans="1:7" ht="14.25">
      <c r="A10" s="150">
        <v>5</v>
      </c>
      <c r="B10" s="151" t="s">
        <v>26</v>
      </c>
      <c r="C10" s="151" t="s">
        <v>23</v>
      </c>
      <c r="D10" s="152" t="s">
        <v>27</v>
      </c>
      <c r="E10" s="146"/>
    </row>
    <row r="11" spans="1:7" ht="14.25">
      <c r="A11" s="150">
        <v>6</v>
      </c>
      <c r="B11" s="151" t="s">
        <v>29</v>
      </c>
      <c r="C11" s="151" t="s">
        <v>30</v>
      </c>
      <c r="D11" s="152" t="s">
        <v>31</v>
      </c>
      <c r="E11" s="146"/>
    </row>
    <row r="12" spans="1:7" ht="14.25">
      <c r="A12" s="150">
        <v>7</v>
      </c>
      <c r="B12" s="151" t="s">
        <v>33</v>
      </c>
      <c r="C12" s="151" t="s">
        <v>34</v>
      </c>
      <c r="D12" s="152" t="s">
        <v>35</v>
      </c>
      <c r="E12" s="146"/>
    </row>
    <row r="13" spans="1:7" ht="14.25">
      <c r="A13" s="150">
        <v>8</v>
      </c>
      <c r="B13" s="151" t="s">
        <v>37</v>
      </c>
      <c r="C13" s="151" t="s">
        <v>38</v>
      </c>
      <c r="D13" s="152" t="s">
        <v>39</v>
      </c>
      <c r="E13" s="146"/>
    </row>
    <row r="14" spans="1:7" ht="14.25">
      <c r="A14" s="150">
        <v>9</v>
      </c>
      <c r="B14" s="151" t="s">
        <v>41</v>
      </c>
      <c r="C14" s="151" t="s">
        <v>42</v>
      </c>
      <c r="D14" s="152" t="s">
        <v>43</v>
      </c>
      <c r="E14" s="146"/>
    </row>
    <row r="15" spans="1:7" ht="14.25">
      <c r="A15" s="150" t="s">
        <v>44</v>
      </c>
      <c r="B15" s="151" t="s">
        <v>45</v>
      </c>
      <c r="C15" s="151" t="s">
        <v>46</v>
      </c>
      <c r="D15" s="152" t="s">
        <v>47</v>
      </c>
      <c r="E15" s="146"/>
    </row>
    <row r="16" spans="1:7" ht="14.25">
      <c r="A16" s="150" t="s">
        <v>48</v>
      </c>
      <c r="B16" s="151" t="s">
        <v>49</v>
      </c>
      <c r="C16" s="151" t="s">
        <v>42</v>
      </c>
      <c r="D16" s="152" t="s">
        <v>50</v>
      </c>
      <c r="E16" s="146"/>
    </row>
    <row r="17" spans="1:5" ht="14.25">
      <c r="A17" s="150" t="s">
        <v>51</v>
      </c>
      <c r="B17" s="151" t="s">
        <v>52</v>
      </c>
      <c r="C17" s="151" t="s">
        <v>38</v>
      </c>
      <c r="D17" s="152" t="s">
        <v>53</v>
      </c>
      <c r="E17" s="146"/>
    </row>
    <row r="18" spans="1:5" ht="14.25">
      <c r="A18" s="150" t="s">
        <v>54</v>
      </c>
      <c r="B18" s="151" t="s">
        <v>55</v>
      </c>
      <c r="C18" s="151" t="s">
        <v>38</v>
      </c>
      <c r="D18" s="152" t="s">
        <v>56</v>
      </c>
      <c r="E18" s="146"/>
    </row>
    <row r="19" spans="1:5" ht="14.25">
      <c r="A19" s="150" t="s">
        <v>57</v>
      </c>
      <c r="B19" s="151" t="s">
        <v>58</v>
      </c>
      <c r="C19" s="151" t="s">
        <v>59</v>
      </c>
      <c r="D19" s="152" t="s">
        <v>60</v>
      </c>
      <c r="E19" s="146"/>
    </row>
    <row r="20" spans="1:5" ht="14.25">
      <c r="A20" s="150" t="s">
        <v>61</v>
      </c>
      <c r="B20" s="151" t="s">
        <v>62</v>
      </c>
      <c r="C20" s="151" t="s">
        <v>63</v>
      </c>
      <c r="D20" s="152" t="s">
        <v>64</v>
      </c>
      <c r="E20" s="146"/>
    </row>
    <row r="21" spans="1:5" ht="14.25">
      <c r="A21" s="150" t="s">
        <v>65</v>
      </c>
      <c r="B21" s="151" t="s">
        <v>66</v>
      </c>
      <c r="C21" s="151" t="s">
        <v>67</v>
      </c>
      <c r="D21" s="152" t="s">
        <v>68</v>
      </c>
      <c r="E21" s="146"/>
    </row>
    <row r="22" spans="1:5" ht="14.25">
      <c r="A22" s="150" t="s">
        <v>69</v>
      </c>
      <c r="B22" s="151" t="s">
        <v>70</v>
      </c>
      <c r="C22" s="151" t="s">
        <v>71</v>
      </c>
      <c r="D22" s="152" t="s">
        <v>72</v>
      </c>
      <c r="E22" s="146"/>
    </row>
    <row r="23" spans="1:5" ht="14.25">
      <c r="A23" s="150" t="s">
        <v>73</v>
      </c>
      <c r="B23" s="151" t="s">
        <v>74</v>
      </c>
      <c r="C23" s="151" t="s">
        <v>75</v>
      </c>
      <c r="D23" s="152" t="s">
        <v>76</v>
      </c>
      <c r="E23" s="146"/>
    </row>
    <row r="24" spans="1:5" ht="14.25">
      <c r="A24" s="150" t="s">
        <v>77</v>
      </c>
      <c r="B24" s="151" t="s">
        <v>78</v>
      </c>
      <c r="C24" s="151" t="s">
        <v>79</v>
      </c>
      <c r="D24" s="152" t="s">
        <v>80</v>
      </c>
      <c r="E24" s="146"/>
    </row>
    <row r="25" spans="1:5" ht="14.25">
      <c r="A25" s="150" t="s">
        <v>81</v>
      </c>
      <c r="B25" s="151" t="s">
        <v>82</v>
      </c>
      <c r="C25" s="151" t="s">
        <v>67</v>
      </c>
      <c r="D25" s="152" t="s">
        <v>83</v>
      </c>
      <c r="E25" s="146"/>
    </row>
    <row r="26" spans="1:5" ht="14.25">
      <c r="A26" s="150" t="s">
        <v>84</v>
      </c>
      <c r="B26" s="151" t="s">
        <v>85</v>
      </c>
      <c r="C26" s="151" t="s">
        <v>86</v>
      </c>
      <c r="D26" s="152" t="s">
        <v>87</v>
      </c>
      <c r="E26" s="146"/>
    </row>
    <row r="27" spans="1:5" ht="14.25">
      <c r="A27" s="150" t="s">
        <v>88</v>
      </c>
      <c r="B27" s="151" t="s">
        <v>89</v>
      </c>
      <c r="C27" s="151" t="s">
        <v>90</v>
      </c>
      <c r="D27" s="152" t="s">
        <v>91</v>
      </c>
      <c r="E27" s="146"/>
    </row>
    <row r="28" spans="1:5" ht="14.25">
      <c r="A28" s="150" t="s">
        <v>92</v>
      </c>
      <c r="B28" s="151" t="s">
        <v>93</v>
      </c>
      <c r="C28" s="151" t="s">
        <v>94</v>
      </c>
      <c r="D28" s="152" t="s">
        <v>95</v>
      </c>
      <c r="E28" s="146"/>
    </row>
    <row r="29" spans="1:5" ht="14.25">
      <c r="A29" s="150" t="s">
        <v>96</v>
      </c>
      <c r="B29" s="151" t="s">
        <v>97</v>
      </c>
      <c r="C29" s="151" t="s">
        <v>98</v>
      </c>
      <c r="D29" s="152" t="s">
        <v>99</v>
      </c>
      <c r="E29" s="146"/>
    </row>
    <row r="30" spans="1:5" ht="14.25">
      <c r="A30" s="150" t="s">
        <v>100</v>
      </c>
      <c r="B30" s="151" t="s">
        <v>101</v>
      </c>
      <c r="C30" s="151" t="s">
        <v>102</v>
      </c>
      <c r="D30" s="152" t="s">
        <v>103</v>
      </c>
      <c r="E30" s="146"/>
    </row>
    <row r="31" spans="1:5" ht="14.25">
      <c r="A31" s="150" t="s">
        <v>104</v>
      </c>
      <c r="B31" s="151" t="s">
        <v>105</v>
      </c>
      <c r="C31" s="151" t="s">
        <v>106</v>
      </c>
      <c r="D31" s="152" t="s">
        <v>107</v>
      </c>
      <c r="E31" s="146"/>
    </row>
    <row r="32" spans="1:5" ht="14.25">
      <c r="A32" s="150" t="s">
        <v>80</v>
      </c>
      <c r="B32" s="151" t="s">
        <v>108</v>
      </c>
      <c r="C32" s="151" t="s">
        <v>109</v>
      </c>
      <c r="D32" s="152" t="s">
        <v>76</v>
      </c>
      <c r="E32" s="146"/>
    </row>
    <row r="33" spans="1:10" ht="14.25">
      <c r="A33" s="150" t="s">
        <v>110</v>
      </c>
      <c r="B33" s="151" t="s">
        <v>111</v>
      </c>
      <c r="C33" s="151" t="s">
        <v>112</v>
      </c>
      <c r="D33" s="152" t="s">
        <v>113</v>
      </c>
      <c r="E33" s="146"/>
    </row>
    <row r="34" spans="1:10" ht="14.25">
      <c r="A34" s="150" t="s">
        <v>24</v>
      </c>
      <c r="B34" s="151" t="s">
        <v>114</v>
      </c>
      <c r="C34" s="151" t="s">
        <v>115</v>
      </c>
      <c r="D34" s="152" t="s">
        <v>76</v>
      </c>
      <c r="E34" s="146"/>
    </row>
    <row r="35" spans="1:10" ht="15" thickBot="1">
      <c r="A35" s="155" t="s">
        <v>116</v>
      </c>
      <c r="B35" s="156" t="s">
        <v>117</v>
      </c>
      <c r="C35" s="156" t="s">
        <v>118</v>
      </c>
      <c r="D35" s="157" t="s">
        <v>119</v>
      </c>
      <c r="E35" s="146"/>
    </row>
    <row r="36" spans="1:10" ht="14.25">
      <c r="A36" s="146"/>
      <c r="B36" s="146"/>
      <c r="C36" s="146"/>
      <c r="D36" s="146"/>
      <c r="E36" s="146"/>
    </row>
    <row r="37" spans="1:10" ht="14.25">
      <c r="B37" s="146"/>
      <c r="C37" s="146"/>
      <c r="D37" s="146"/>
      <c r="E37" s="146"/>
    </row>
    <row r="38" spans="1:10" ht="14.25">
      <c r="A38" s="143" t="s">
        <v>120</v>
      </c>
    </row>
    <row r="39" spans="1:10" ht="15" thickBot="1">
      <c r="A39" s="143"/>
    </row>
    <row r="40" spans="1:10" ht="15" thickBot="1">
      <c r="A40" s="158" t="s">
        <v>5</v>
      </c>
      <c r="B40" s="159" t="s">
        <v>6</v>
      </c>
      <c r="C40" s="160" t="s">
        <v>7</v>
      </c>
      <c r="D40" s="161" t="s">
        <v>8</v>
      </c>
      <c r="E40" s="162" t="s">
        <v>121</v>
      </c>
      <c r="F40" s="178" t="s">
        <v>122</v>
      </c>
      <c r="G40" s="162" t="s">
        <v>125</v>
      </c>
      <c r="H40" s="163" t="s">
        <v>0</v>
      </c>
      <c r="I40" s="162" t="s">
        <v>161</v>
      </c>
      <c r="J40" s="162" t="s">
        <v>162</v>
      </c>
    </row>
    <row r="41" spans="1:10" ht="14.25">
      <c r="A41" s="164"/>
      <c r="B41" s="165"/>
      <c r="C41" s="166"/>
      <c r="D41" s="167"/>
      <c r="E41" s="168"/>
      <c r="F41" s="169"/>
      <c r="G41" s="170"/>
      <c r="I41" s="171"/>
      <c r="J41" s="171"/>
    </row>
    <row r="42" spans="1:10" ht="14.25">
      <c r="A42" s="172"/>
      <c r="B42" s="173"/>
      <c r="C42" s="151"/>
      <c r="D42" s="152"/>
      <c r="E42" s="168"/>
      <c r="F42" s="169"/>
      <c r="G42" s="170"/>
      <c r="I42" s="171"/>
      <c r="J42" s="171"/>
    </row>
    <row r="43" spans="1:10" ht="14.25">
      <c r="A43" s="172"/>
      <c r="B43" s="173"/>
      <c r="C43" s="151"/>
      <c r="D43" s="152"/>
      <c r="E43" s="168"/>
      <c r="F43" s="169"/>
      <c r="G43" s="170"/>
      <c r="I43" s="171"/>
      <c r="J43" s="171"/>
    </row>
    <row r="44" spans="1:10" ht="14.25">
      <c r="A44" s="172"/>
      <c r="B44" s="173"/>
      <c r="C44" s="151"/>
      <c r="D44" s="152"/>
      <c r="E44" s="168"/>
      <c r="F44" s="169"/>
      <c r="G44" s="170"/>
      <c r="I44" s="171"/>
      <c r="J44" s="171"/>
    </row>
    <row r="45" spans="1:10" ht="14.25">
      <c r="A45" s="172"/>
      <c r="B45" s="173"/>
      <c r="C45" s="151"/>
      <c r="D45" s="152"/>
      <c r="E45" s="168"/>
      <c r="F45" s="169"/>
      <c r="G45" s="170"/>
      <c r="I45" s="171"/>
      <c r="J45" s="171"/>
    </row>
    <row r="46" spans="1:10" ht="14.25">
      <c r="A46" s="172"/>
      <c r="B46" s="173"/>
      <c r="C46" s="151"/>
      <c r="D46" s="152"/>
      <c r="E46" s="168"/>
      <c r="F46" s="169"/>
      <c r="G46" s="170"/>
      <c r="I46" s="171"/>
      <c r="J46" s="171"/>
    </row>
    <row r="47" spans="1:10" ht="14.25">
      <c r="A47" s="172"/>
      <c r="B47" s="173"/>
      <c r="C47" s="151"/>
      <c r="D47" s="152"/>
      <c r="E47" s="168"/>
      <c r="F47" s="169"/>
      <c r="G47" s="170"/>
      <c r="I47" s="171"/>
      <c r="J47" s="171"/>
    </row>
    <row r="48" spans="1:10" ht="14.25">
      <c r="A48" s="172"/>
      <c r="B48" s="173"/>
      <c r="C48" s="151"/>
      <c r="D48" s="152"/>
      <c r="E48" s="168"/>
      <c r="F48" s="169"/>
      <c r="G48" s="170"/>
      <c r="I48" s="171"/>
      <c r="J48" s="171"/>
    </row>
    <row r="49" spans="1:10" ht="14.25">
      <c r="A49" s="172"/>
      <c r="B49" s="173"/>
      <c r="C49" s="151"/>
      <c r="D49" s="152"/>
      <c r="E49" s="168"/>
      <c r="F49" s="169"/>
      <c r="G49" s="170"/>
      <c r="I49" s="171"/>
      <c r="J49" s="171"/>
    </row>
    <row r="50" spans="1:10" ht="14.25">
      <c r="A50" s="172"/>
      <c r="B50" s="173"/>
      <c r="C50" s="151"/>
      <c r="D50" s="152"/>
      <c r="E50" s="168"/>
      <c r="F50" s="169"/>
      <c r="G50" s="170"/>
      <c r="I50" s="171"/>
      <c r="J50" s="171"/>
    </row>
    <row r="51" spans="1:10" ht="14.25">
      <c r="A51" s="172"/>
      <c r="B51" s="173"/>
      <c r="C51" s="151"/>
      <c r="D51" s="152"/>
      <c r="E51" s="168"/>
      <c r="F51" s="169"/>
      <c r="G51" s="170"/>
      <c r="I51" s="171"/>
      <c r="J51" s="171"/>
    </row>
    <row r="52" spans="1:10" ht="14.25">
      <c r="A52" s="172"/>
      <c r="B52" s="173"/>
      <c r="C52" s="151"/>
      <c r="D52" s="152"/>
      <c r="E52" s="168"/>
      <c r="F52" s="169"/>
      <c r="G52" s="170"/>
      <c r="I52" s="171"/>
      <c r="J52" s="171"/>
    </row>
    <row r="53" spans="1:10" ht="14.25">
      <c r="A53" s="172"/>
      <c r="B53" s="173"/>
      <c r="C53" s="151"/>
      <c r="D53" s="152"/>
      <c r="E53" s="168"/>
      <c r="F53" s="169"/>
      <c r="G53" s="170"/>
      <c r="I53" s="171"/>
      <c r="J53" s="171"/>
    </row>
    <row r="54" spans="1:10" ht="14.25">
      <c r="A54" s="172"/>
      <c r="B54" s="173"/>
      <c r="C54" s="151"/>
      <c r="D54" s="152"/>
      <c r="E54" s="168"/>
      <c r="F54" s="169"/>
      <c r="G54" s="170"/>
      <c r="I54" s="171"/>
      <c r="J54" s="171"/>
    </row>
    <row r="55" spans="1:10" ht="14.25">
      <c r="A55" s="172"/>
      <c r="B55" s="173"/>
      <c r="C55" s="151"/>
      <c r="D55" s="152"/>
      <c r="E55" s="168"/>
      <c r="F55" s="169"/>
      <c r="G55" s="170"/>
      <c r="I55" s="171"/>
      <c r="J55" s="171"/>
    </row>
    <row r="56" spans="1:10" ht="14.25">
      <c r="A56" s="172"/>
      <c r="B56" s="173"/>
      <c r="C56" s="151"/>
      <c r="D56" s="152"/>
      <c r="E56" s="168"/>
      <c r="F56" s="169"/>
      <c r="G56" s="170"/>
      <c r="I56" s="171"/>
      <c r="J56" s="171"/>
    </row>
    <row r="57" spans="1:10" ht="14.25">
      <c r="A57" s="172"/>
      <c r="B57" s="173"/>
      <c r="C57" s="151"/>
      <c r="D57" s="152"/>
      <c r="E57" s="168"/>
      <c r="F57" s="169"/>
      <c r="G57" s="170"/>
      <c r="I57" s="171"/>
      <c r="J57" s="171"/>
    </row>
    <row r="58" spans="1:10" ht="14.25">
      <c r="A58" s="172"/>
      <c r="B58" s="173"/>
      <c r="C58" s="151"/>
      <c r="D58" s="152"/>
      <c r="E58" s="168"/>
      <c r="F58" s="169"/>
      <c r="G58" s="170"/>
      <c r="I58" s="171"/>
      <c r="J58" s="171"/>
    </row>
    <row r="59" spans="1:10" ht="14.25">
      <c r="A59" s="172"/>
      <c r="B59" s="173"/>
      <c r="C59" s="151"/>
      <c r="D59" s="152"/>
      <c r="E59" s="168"/>
      <c r="F59" s="169"/>
      <c r="G59" s="170"/>
      <c r="I59" s="171"/>
      <c r="J59" s="171"/>
    </row>
    <row r="60" spans="1:10" ht="14.25">
      <c r="A60" s="172"/>
      <c r="B60" s="173"/>
      <c r="C60" s="151"/>
      <c r="D60" s="152"/>
      <c r="E60" s="168"/>
      <c r="F60" s="169"/>
      <c r="G60" s="170"/>
      <c r="I60" s="171"/>
      <c r="J60" s="171"/>
    </row>
    <row r="61" spans="1:10" ht="14.25">
      <c r="A61" s="172"/>
      <c r="B61" s="173"/>
      <c r="C61" s="151"/>
      <c r="D61" s="152"/>
      <c r="E61" s="168"/>
      <c r="F61" s="169"/>
      <c r="G61" s="170"/>
      <c r="I61" s="171"/>
      <c r="J61" s="171"/>
    </row>
    <row r="62" spans="1:10" ht="14.25">
      <c r="A62" s="172"/>
      <c r="B62" s="173"/>
      <c r="C62" s="151"/>
      <c r="D62" s="152"/>
      <c r="E62" s="168"/>
      <c r="F62" s="169"/>
      <c r="G62" s="170"/>
      <c r="I62" s="171"/>
      <c r="J62" s="171"/>
    </row>
    <row r="63" spans="1:10" ht="14.25">
      <c r="A63" s="172"/>
      <c r="B63" s="173"/>
      <c r="C63" s="151"/>
      <c r="D63" s="152"/>
      <c r="E63" s="168"/>
      <c r="F63" s="169"/>
      <c r="G63" s="170"/>
      <c r="I63" s="171"/>
      <c r="J63" s="171"/>
    </row>
    <row r="64" spans="1:10" ht="14.25">
      <c r="A64" s="172"/>
      <c r="B64" s="173"/>
      <c r="C64" s="151"/>
      <c r="D64" s="152"/>
      <c r="E64" s="168"/>
      <c r="F64" s="169"/>
      <c r="G64" s="170"/>
      <c r="I64" s="171"/>
      <c r="J64" s="171"/>
    </row>
    <row r="65" spans="1:10" ht="14.25">
      <c r="A65" s="172"/>
      <c r="B65" s="173"/>
      <c r="C65" s="151"/>
      <c r="D65" s="152"/>
      <c r="E65" s="168"/>
      <c r="F65" s="169"/>
      <c r="G65" s="170"/>
      <c r="I65" s="171"/>
      <c r="J65" s="171"/>
    </row>
    <row r="66" spans="1:10" ht="14.25">
      <c r="A66" s="172"/>
      <c r="B66" s="173"/>
      <c r="C66" s="151"/>
      <c r="D66" s="152"/>
      <c r="E66" s="168"/>
      <c r="F66" s="169"/>
      <c r="G66" s="170"/>
      <c r="I66" s="171"/>
      <c r="J66" s="171"/>
    </row>
    <row r="67" spans="1:10" ht="14.25">
      <c r="A67" s="172"/>
      <c r="B67" s="173"/>
      <c r="C67" s="151"/>
      <c r="D67" s="152"/>
      <c r="E67" s="168"/>
      <c r="F67" s="169"/>
      <c r="G67" s="170"/>
      <c r="I67" s="171"/>
      <c r="J67" s="171"/>
    </row>
    <row r="68" spans="1:10" ht="14.25">
      <c r="A68" s="172"/>
      <c r="B68" s="173"/>
      <c r="C68" s="151"/>
      <c r="D68" s="152"/>
      <c r="E68" s="168"/>
      <c r="F68" s="169"/>
      <c r="G68" s="170"/>
      <c r="I68" s="171"/>
      <c r="J68" s="171"/>
    </row>
    <row r="69" spans="1:10" ht="14.25">
      <c r="A69" s="172"/>
      <c r="B69" s="173"/>
      <c r="C69" s="151"/>
      <c r="D69" s="152"/>
      <c r="E69" s="168"/>
      <c r="F69" s="169"/>
      <c r="G69" s="170"/>
      <c r="I69" s="171"/>
      <c r="J69" s="171"/>
    </row>
    <row r="70" spans="1:10" ht="15" thickBot="1">
      <c r="A70" s="174"/>
      <c r="B70" s="175"/>
      <c r="C70" s="156"/>
      <c r="D70" s="157"/>
      <c r="E70" s="168"/>
      <c r="F70" s="169"/>
      <c r="G70" s="170"/>
      <c r="I70" s="171"/>
      <c r="J70" s="171"/>
    </row>
    <row r="71" spans="1:10">
      <c r="D71" s="176"/>
      <c r="E71" s="177"/>
      <c r="F71" s="169"/>
    </row>
  </sheetData>
  <phoneticPr fontId="19"/>
  <printOptions headings="1" gridLinesSet="0"/>
  <pageMargins left="0.78740157480314965" right="0.78740157480314965" top="0.47244094488188981" bottom="0.35433070866141736" header="0.23622047244094491" footer="0.19685039370078741"/>
  <pageSetup paperSize="9" scale="57" orientation="portrait" horizontalDpi="4294967293" verticalDpi="0" r:id="rId1"/>
  <headerFooter alignWithMargins="0">
    <oddHeader>&amp;A</oddHeader>
    <oddFooter>&amp;L&amp;F&amp;A&amp;C- &amp;P -&amp;R&amp;D&amp;T</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topLeftCell="D5" workbookViewId="0">
      <selection activeCell="R6" sqref="R6:S6"/>
    </sheetView>
  </sheetViews>
  <sheetFormatPr defaultRowHeight="13.5"/>
  <cols>
    <col min="15" max="15" width="10.25" bestFit="1" customWidth="1"/>
  </cols>
  <sheetData>
    <row r="1" spans="1:23" ht="14.25">
      <c r="A1" s="143" t="s">
        <v>165</v>
      </c>
      <c r="B1" s="144"/>
      <c r="C1" s="217">
        <f ca="1">TODAY()</f>
        <v>41587</v>
      </c>
      <c r="D1" s="217"/>
      <c r="E1" s="147"/>
      <c r="F1" s="147"/>
      <c r="G1" s="147"/>
      <c r="H1" s="147"/>
      <c r="I1" s="147"/>
      <c r="J1" s="147"/>
      <c r="K1" s="147"/>
      <c r="L1" s="147"/>
      <c r="M1" s="147"/>
      <c r="N1" s="147"/>
      <c r="O1" s="147"/>
      <c r="P1" s="147"/>
      <c r="Q1" s="147"/>
      <c r="R1" s="147"/>
      <c r="S1" s="147"/>
      <c r="T1" s="147"/>
      <c r="U1" s="147"/>
      <c r="V1" s="147"/>
      <c r="W1" s="147"/>
    </row>
    <row r="2" spans="1:23" ht="14.25">
      <c r="A2" s="146"/>
      <c r="B2" s="146"/>
      <c r="C2" s="146"/>
      <c r="D2" s="147"/>
      <c r="E2" s="147"/>
      <c r="F2" s="147"/>
      <c r="G2" s="147"/>
      <c r="H2" s="147"/>
      <c r="I2" s="147"/>
      <c r="J2" s="147"/>
      <c r="K2" s="147"/>
      <c r="L2" s="147"/>
      <c r="M2" s="147"/>
      <c r="N2" s="147"/>
      <c r="O2" s="147"/>
      <c r="P2" s="147"/>
      <c r="Q2" s="147"/>
      <c r="R2" s="147"/>
      <c r="S2" s="147"/>
      <c r="T2" s="147"/>
      <c r="U2" s="147"/>
      <c r="V2" s="147"/>
      <c r="W2" s="147"/>
    </row>
    <row r="3" spans="1:23" ht="14.25">
      <c r="A3" s="147" t="s">
        <v>222</v>
      </c>
      <c r="B3" s="146"/>
      <c r="C3" s="147"/>
      <c r="D3" s="148" t="s">
        <v>220</v>
      </c>
      <c r="E3" s="147"/>
      <c r="F3" s="147"/>
      <c r="G3" s="147"/>
      <c r="H3" s="147"/>
      <c r="I3" s="147"/>
      <c r="J3" s="147"/>
      <c r="K3" s="147"/>
      <c r="L3" s="147"/>
      <c r="M3" s="147"/>
      <c r="N3" s="147"/>
      <c r="O3" s="147"/>
      <c r="P3" s="147"/>
      <c r="Q3" s="147"/>
      <c r="R3" s="147"/>
      <c r="S3" s="147"/>
      <c r="T3" s="147"/>
      <c r="U3" s="147"/>
      <c r="V3" s="147"/>
      <c r="W3" s="147"/>
    </row>
    <row r="4" spans="1:23">
      <c r="A4" s="147"/>
      <c r="B4" s="147"/>
      <c r="C4" s="147"/>
      <c r="D4" s="147"/>
      <c r="E4" s="147"/>
      <c r="F4" s="147"/>
      <c r="G4" s="147"/>
      <c r="H4" s="147"/>
      <c r="I4" s="147"/>
      <c r="J4" s="147"/>
      <c r="K4" s="147"/>
      <c r="L4" s="147"/>
      <c r="M4" s="147"/>
      <c r="N4" s="147"/>
      <c r="O4" s="147"/>
      <c r="P4" s="147"/>
      <c r="Q4" s="147"/>
      <c r="R4" s="147"/>
      <c r="S4" s="147"/>
      <c r="T4" s="147"/>
      <c r="U4" s="147"/>
      <c r="V4" s="147"/>
      <c r="W4" s="147"/>
    </row>
    <row r="5" spans="1:23" ht="14.25" thickBot="1">
      <c r="A5" s="147"/>
      <c r="B5" s="147"/>
      <c r="C5" s="147"/>
      <c r="D5" s="147"/>
      <c r="E5" s="147"/>
      <c r="F5" s="147"/>
      <c r="G5" s="147"/>
      <c r="H5" s="147"/>
      <c r="I5" s="147"/>
      <c r="J5" s="147"/>
      <c r="K5" s="147"/>
      <c r="L5" s="147"/>
      <c r="M5" s="147"/>
      <c r="N5" s="147"/>
      <c r="O5" s="147"/>
      <c r="P5" s="147" t="s">
        <v>176</v>
      </c>
      <c r="Q5" s="147"/>
      <c r="R5" s="147"/>
      <c r="S5" s="147"/>
      <c r="T5" s="147"/>
      <c r="U5" s="147"/>
      <c r="V5" s="147"/>
      <c r="W5" s="147"/>
    </row>
    <row r="6" spans="1:23" ht="14.25" thickBot="1">
      <c r="A6" s="179" t="s">
        <v>221</v>
      </c>
      <c r="B6" s="180" t="s">
        <v>177</v>
      </c>
      <c r="C6" s="180" t="s">
        <v>178</v>
      </c>
      <c r="D6" s="180" t="s">
        <v>179</v>
      </c>
      <c r="E6" s="180" t="s">
        <v>180</v>
      </c>
      <c r="F6" s="180" t="s">
        <v>181</v>
      </c>
      <c r="G6" s="180" t="s">
        <v>182</v>
      </c>
      <c r="H6" s="180" t="s">
        <v>183</v>
      </c>
      <c r="I6" s="180" t="s">
        <v>184</v>
      </c>
      <c r="J6" s="180" t="s">
        <v>185</v>
      </c>
      <c r="K6" s="180" t="s">
        <v>186</v>
      </c>
      <c r="L6" s="180" t="s">
        <v>187</v>
      </c>
      <c r="M6" s="180" t="s">
        <v>188</v>
      </c>
      <c r="N6" s="181" t="s">
        <v>189</v>
      </c>
      <c r="O6" s="147" t="s">
        <v>190</v>
      </c>
      <c r="P6" s="147" t="s">
        <v>122</v>
      </c>
      <c r="Q6" s="147" t="s">
        <v>191</v>
      </c>
      <c r="R6" s="147" t="s">
        <v>218</v>
      </c>
      <c r="S6" s="147" t="s">
        <v>223</v>
      </c>
      <c r="T6" s="147"/>
      <c r="U6" s="147" t="s">
        <v>128</v>
      </c>
      <c r="V6" s="147" t="s">
        <v>129</v>
      </c>
      <c r="W6" s="147"/>
    </row>
    <row r="7" spans="1:23" ht="14.25" thickTop="1">
      <c r="A7" s="182">
        <v>1</v>
      </c>
      <c r="B7" s="183" t="s">
        <v>192</v>
      </c>
      <c r="C7" s="184">
        <v>1955266</v>
      </c>
      <c r="D7" s="184">
        <v>2794833</v>
      </c>
      <c r="E7" s="184">
        <v>7447099</v>
      </c>
      <c r="F7" s="184">
        <v>1947513</v>
      </c>
      <c r="G7" s="184">
        <v>966816</v>
      </c>
      <c r="H7" s="184">
        <v>1291141</v>
      </c>
      <c r="I7" s="184">
        <v>2072343</v>
      </c>
      <c r="J7" s="184">
        <v>2155671</v>
      </c>
      <c r="K7" s="184">
        <v>1387699</v>
      </c>
      <c r="L7" s="184">
        <v>1401764</v>
      </c>
      <c r="M7" s="184">
        <v>1150008</v>
      </c>
      <c r="N7" s="185">
        <v>945207</v>
      </c>
      <c r="O7" s="153">
        <f t="shared" ref="O7:O32" si="0">SUM(C7:N7)</f>
        <v>25515360</v>
      </c>
      <c r="P7" s="154"/>
      <c r="Q7" s="154"/>
      <c r="R7" s="147"/>
      <c r="S7" s="147"/>
      <c r="T7" s="147"/>
      <c r="U7" s="147"/>
      <c r="V7" s="147"/>
      <c r="W7" s="147"/>
    </row>
    <row r="8" spans="1:23">
      <c r="A8" s="186">
        <v>2</v>
      </c>
      <c r="B8" s="187" t="s">
        <v>197</v>
      </c>
      <c r="C8" s="188">
        <v>210812</v>
      </c>
      <c r="D8" s="188">
        <v>239040</v>
      </c>
      <c r="E8" s="188">
        <v>274815</v>
      </c>
      <c r="F8" s="188">
        <v>267425</v>
      </c>
      <c r="G8" s="188">
        <v>198780</v>
      </c>
      <c r="H8" s="188">
        <v>237325</v>
      </c>
      <c r="I8" s="188">
        <v>300088</v>
      </c>
      <c r="J8" s="188">
        <v>373490</v>
      </c>
      <c r="K8" s="188">
        <v>243130</v>
      </c>
      <c r="L8" s="188">
        <v>236070</v>
      </c>
      <c r="M8" s="188">
        <v>443660</v>
      </c>
      <c r="N8" s="189">
        <v>208337</v>
      </c>
      <c r="O8" s="153">
        <f t="shared" si="0"/>
        <v>3232972</v>
      </c>
      <c r="P8" s="154"/>
      <c r="Q8" s="154"/>
      <c r="R8" s="147"/>
      <c r="S8" s="147"/>
      <c r="T8" s="147"/>
      <c r="U8" s="147"/>
      <c r="V8" s="147"/>
      <c r="W8" s="147"/>
    </row>
    <row r="9" spans="1:23">
      <c r="A9" s="186">
        <v>3</v>
      </c>
      <c r="B9" s="187" t="s">
        <v>201</v>
      </c>
      <c r="C9" s="188">
        <v>192018</v>
      </c>
      <c r="D9" s="188">
        <v>201158</v>
      </c>
      <c r="E9" s="188">
        <v>233530</v>
      </c>
      <c r="F9" s="188">
        <v>275230</v>
      </c>
      <c r="G9" s="188">
        <v>124306</v>
      </c>
      <c r="H9" s="188">
        <v>95510</v>
      </c>
      <c r="I9" s="188">
        <v>186700</v>
      </c>
      <c r="J9" s="188">
        <v>65980</v>
      </c>
      <c r="K9" s="188">
        <v>24410</v>
      </c>
      <c r="L9" s="188">
        <v>76280</v>
      </c>
      <c r="M9" s="188">
        <v>255670</v>
      </c>
      <c r="N9" s="189">
        <v>120460</v>
      </c>
      <c r="O9" s="153">
        <f t="shared" si="0"/>
        <v>1851252</v>
      </c>
      <c r="P9" s="154"/>
      <c r="Q9" s="154"/>
      <c r="R9" s="147"/>
      <c r="S9" s="147"/>
      <c r="T9" s="147"/>
      <c r="U9" s="147"/>
      <c r="V9" s="147"/>
      <c r="W9" s="147"/>
    </row>
    <row r="10" spans="1:23">
      <c r="A10" s="186">
        <v>4</v>
      </c>
      <c r="B10" s="187" t="s">
        <v>211</v>
      </c>
      <c r="C10" s="188">
        <v>41070</v>
      </c>
      <c r="D10" s="188">
        <v>13944</v>
      </c>
      <c r="E10" s="188">
        <v>29338</v>
      </c>
      <c r="F10" s="188">
        <v>20432</v>
      </c>
      <c r="G10" s="188">
        <v>8542</v>
      </c>
      <c r="H10" s="188">
        <v>17406</v>
      </c>
      <c r="I10" s="188">
        <v>33708</v>
      </c>
      <c r="J10" s="188">
        <v>38570</v>
      </c>
      <c r="K10" s="188">
        <v>21210</v>
      </c>
      <c r="L10" s="188">
        <v>34564</v>
      </c>
      <c r="M10" s="188">
        <v>53580</v>
      </c>
      <c r="N10" s="189">
        <v>27688</v>
      </c>
      <c r="O10" s="153">
        <f t="shared" si="0"/>
        <v>340052</v>
      </c>
      <c r="P10" s="154"/>
      <c r="Q10" s="154"/>
      <c r="R10" s="147"/>
      <c r="S10" s="147"/>
      <c r="T10" s="147"/>
      <c r="U10" s="147"/>
      <c r="V10" s="147"/>
      <c r="W10" s="147"/>
    </row>
    <row r="11" spans="1:23">
      <c r="A11" s="186">
        <v>5</v>
      </c>
      <c r="B11" s="187" t="s">
        <v>193</v>
      </c>
      <c r="C11" s="188">
        <v>1343540</v>
      </c>
      <c r="D11" s="188">
        <v>682509</v>
      </c>
      <c r="E11" s="188">
        <v>2083291</v>
      </c>
      <c r="F11" s="188">
        <v>1869263</v>
      </c>
      <c r="G11" s="188">
        <v>1034898</v>
      </c>
      <c r="H11" s="188">
        <v>1842581</v>
      </c>
      <c r="I11" s="188">
        <v>1559622</v>
      </c>
      <c r="J11" s="188">
        <v>2210419</v>
      </c>
      <c r="K11" s="188">
        <v>1345418</v>
      </c>
      <c r="L11" s="188">
        <v>1949200</v>
      </c>
      <c r="M11" s="188">
        <v>3240746</v>
      </c>
      <c r="N11" s="189">
        <v>1262674</v>
      </c>
      <c r="O11" s="153">
        <f t="shared" si="0"/>
        <v>20424161</v>
      </c>
      <c r="P11" s="154"/>
      <c r="Q11" s="154"/>
      <c r="R11" s="147"/>
      <c r="S11" s="147"/>
      <c r="T11" s="147"/>
      <c r="U11" s="147"/>
      <c r="V11" s="147"/>
      <c r="W11" s="147"/>
    </row>
    <row r="12" spans="1:23">
      <c r="A12" s="186">
        <v>6</v>
      </c>
      <c r="B12" s="187" t="s">
        <v>195</v>
      </c>
      <c r="C12" s="188">
        <v>955100</v>
      </c>
      <c r="D12" s="188">
        <v>603050</v>
      </c>
      <c r="E12" s="188">
        <v>1352647</v>
      </c>
      <c r="F12" s="188">
        <v>657634</v>
      </c>
      <c r="G12" s="188">
        <v>424216</v>
      </c>
      <c r="H12" s="188">
        <v>746192</v>
      </c>
      <c r="I12" s="188">
        <v>1507819</v>
      </c>
      <c r="J12" s="188">
        <v>687278</v>
      </c>
      <c r="K12" s="188">
        <v>644435</v>
      </c>
      <c r="L12" s="188">
        <v>805517</v>
      </c>
      <c r="M12" s="188">
        <v>1113550</v>
      </c>
      <c r="N12" s="189">
        <v>1049726</v>
      </c>
      <c r="O12" s="153">
        <f t="shared" si="0"/>
        <v>10547164</v>
      </c>
      <c r="P12" s="154"/>
      <c r="Q12" s="154"/>
      <c r="R12" s="147"/>
      <c r="S12" s="147"/>
      <c r="T12" s="147"/>
      <c r="U12" s="147"/>
      <c r="V12" s="147"/>
      <c r="W12" s="147"/>
    </row>
    <row r="13" spans="1:23">
      <c r="A13" s="186">
        <v>7</v>
      </c>
      <c r="B13" s="187" t="s">
        <v>217</v>
      </c>
      <c r="C13" s="188">
        <v>8820</v>
      </c>
      <c r="D13" s="188">
        <v>10810</v>
      </c>
      <c r="E13" s="188">
        <v>3500</v>
      </c>
      <c r="F13" s="188">
        <v>48940</v>
      </c>
      <c r="G13" s="188">
        <v>13000</v>
      </c>
      <c r="H13" s="187">
        <v>0</v>
      </c>
      <c r="I13" s="187">
        <v>800</v>
      </c>
      <c r="J13" s="187">
        <v>0</v>
      </c>
      <c r="K13" s="187">
        <v>0</v>
      </c>
      <c r="L13" s="188">
        <v>2580</v>
      </c>
      <c r="M13" s="187">
        <v>800</v>
      </c>
      <c r="N13" s="189">
        <v>36200</v>
      </c>
      <c r="O13" s="153">
        <f t="shared" si="0"/>
        <v>125450</v>
      </c>
      <c r="P13" s="154"/>
      <c r="Q13" s="154"/>
      <c r="R13" s="147"/>
      <c r="S13" s="147"/>
      <c r="T13" s="147"/>
      <c r="U13" s="147"/>
      <c r="V13" s="147"/>
      <c r="W13" s="147"/>
    </row>
    <row r="14" spans="1:23">
      <c r="A14" s="186">
        <v>8</v>
      </c>
      <c r="B14" s="187" t="s">
        <v>194</v>
      </c>
      <c r="C14" s="188">
        <v>1057280</v>
      </c>
      <c r="D14" s="188">
        <v>862060</v>
      </c>
      <c r="E14" s="188">
        <v>1626864</v>
      </c>
      <c r="F14" s="188">
        <v>404338</v>
      </c>
      <c r="G14" s="188">
        <v>159000</v>
      </c>
      <c r="H14" s="188">
        <v>1101560</v>
      </c>
      <c r="I14" s="188">
        <v>1965272</v>
      </c>
      <c r="J14" s="188">
        <v>589482</v>
      </c>
      <c r="K14" s="188">
        <v>929246</v>
      </c>
      <c r="L14" s="188">
        <v>1284975</v>
      </c>
      <c r="M14" s="188">
        <v>720534</v>
      </c>
      <c r="N14" s="189">
        <v>825025</v>
      </c>
      <c r="O14" s="153">
        <f t="shared" si="0"/>
        <v>11525636</v>
      </c>
      <c r="P14" s="154"/>
      <c r="Q14" s="154"/>
      <c r="R14" s="147"/>
      <c r="S14" s="147"/>
      <c r="T14" s="147"/>
      <c r="U14" s="147"/>
      <c r="V14" s="147"/>
      <c r="W14" s="147"/>
    </row>
    <row r="15" spans="1:23">
      <c r="A15" s="186">
        <v>9</v>
      </c>
      <c r="B15" s="187" t="s">
        <v>205</v>
      </c>
      <c r="C15" s="188">
        <v>159818</v>
      </c>
      <c r="D15" s="188">
        <v>134266</v>
      </c>
      <c r="E15" s="188">
        <v>19930</v>
      </c>
      <c r="F15" s="188">
        <v>63570</v>
      </c>
      <c r="G15" s="188">
        <v>23540</v>
      </c>
      <c r="H15" s="188">
        <v>33150</v>
      </c>
      <c r="I15" s="188">
        <v>24280</v>
      </c>
      <c r="J15" s="188">
        <v>77780</v>
      </c>
      <c r="K15" s="188">
        <v>10325</v>
      </c>
      <c r="L15" s="188">
        <v>102110</v>
      </c>
      <c r="M15" s="188">
        <v>161390</v>
      </c>
      <c r="N15" s="189">
        <v>124420</v>
      </c>
      <c r="O15" s="153">
        <f t="shared" si="0"/>
        <v>934579</v>
      </c>
      <c r="P15" s="154"/>
      <c r="Q15" s="154"/>
      <c r="R15" s="147"/>
      <c r="S15" s="147"/>
      <c r="T15" s="147"/>
      <c r="U15" s="147"/>
      <c r="V15" s="147"/>
      <c r="W15" s="147"/>
    </row>
    <row r="16" spans="1:23">
      <c r="A16" s="186">
        <v>10</v>
      </c>
      <c r="B16" s="187" t="s">
        <v>209</v>
      </c>
      <c r="C16" s="188">
        <v>33146</v>
      </c>
      <c r="D16" s="188">
        <v>44428</v>
      </c>
      <c r="E16" s="188">
        <v>38836</v>
      </c>
      <c r="F16" s="188">
        <v>43046</v>
      </c>
      <c r="G16" s="188">
        <v>15418</v>
      </c>
      <c r="H16" s="188">
        <v>33540</v>
      </c>
      <c r="I16" s="188">
        <v>46566</v>
      </c>
      <c r="J16" s="188">
        <v>44410</v>
      </c>
      <c r="K16" s="188">
        <v>47086</v>
      </c>
      <c r="L16" s="188">
        <v>54558</v>
      </c>
      <c r="M16" s="188">
        <v>73634</v>
      </c>
      <c r="N16" s="189">
        <v>27699</v>
      </c>
      <c r="O16" s="153">
        <f t="shared" si="0"/>
        <v>502367</v>
      </c>
      <c r="P16" s="154"/>
      <c r="Q16" s="154"/>
      <c r="R16" s="147"/>
      <c r="S16" s="147"/>
      <c r="T16" s="147"/>
      <c r="U16" s="147"/>
      <c r="V16" s="147"/>
      <c r="W16" s="147"/>
    </row>
    <row r="17" spans="1:23">
      <c r="A17" s="186">
        <v>11</v>
      </c>
      <c r="B17" s="187" t="s">
        <v>200</v>
      </c>
      <c r="C17" s="188">
        <v>83516</v>
      </c>
      <c r="D17" s="188">
        <v>191242</v>
      </c>
      <c r="E17" s="188">
        <v>748744</v>
      </c>
      <c r="F17" s="188">
        <v>774744</v>
      </c>
      <c r="G17" s="188">
        <v>257816</v>
      </c>
      <c r="H17" s="188">
        <v>33720</v>
      </c>
      <c r="I17" s="187">
        <v>0</v>
      </c>
      <c r="J17" s="188">
        <v>7620</v>
      </c>
      <c r="K17" s="188">
        <v>11220</v>
      </c>
      <c r="L17" s="188">
        <v>56180</v>
      </c>
      <c r="M17" s="188">
        <v>104290</v>
      </c>
      <c r="N17" s="189">
        <v>33770</v>
      </c>
      <c r="O17" s="153">
        <f t="shared" si="0"/>
        <v>2302862</v>
      </c>
      <c r="P17" s="154"/>
      <c r="Q17" s="154"/>
      <c r="R17" s="147"/>
      <c r="S17" s="147"/>
      <c r="T17" s="147"/>
      <c r="U17" s="147"/>
      <c r="V17" s="147"/>
      <c r="W17" s="147"/>
    </row>
    <row r="18" spans="1:23">
      <c r="A18" s="186">
        <v>12</v>
      </c>
      <c r="B18" s="187" t="s">
        <v>196</v>
      </c>
      <c r="C18" s="188">
        <v>208700</v>
      </c>
      <c r="D18" s="188">
        <v>228361</v>
      </c>
      <c r="E18" s="188">
        <v>493230</v>
      </c>
      <c r="F18" s="188">
        <v>293697</v>
      </c>
      <c r="G18" s="188">
        <v>135468</v>
      </c>
      <c r="H18" s="188">
        <v>308990</v>
      </c>
      <c r="I18" s="188">
        <v>465525</v>
      </c>
      <c r="J18" s="188">
        <v>235500</v>
      </c>
      <c r="K18" s="188">
        <v>233240</v>
      </c>
      <c r="L18" s="188">
        <v>306852</v>
      </c>
      <c r="M18" s="188">
        <v>425203</v>
      </c>
      <c r="N18" s="189">
        <v>241178</v>
      </c>
      <c r="O18" s="153">
        <f t="shared" si="0"/>
        <v>3575944</v>
      </c>
      <c r="P18" s="154"/>
      <c r="Q18" s="154"/>
      <c r="R18" s="147"/>
      <c r="S18" s="147"/>
      <c r="T18" s="147"/>
      <c r="U18" s="147"/>
      <c r="V18" s="147"/>
      <c r="W18" s="147"/>
    </row>
    <row r="19" spans="1:23">
      <c r="A19" s="186">
        <v>13</v>
      </c>
      <c r="B19" s="187" t="s">
        <v>208</v>
      </c>
      <c r="C19" s="188">
        <v>44556</v>
      </c>
      <c r="D19" s="188">
        <v>41420</v>
      </c>
      <c r="E19" s="188">
        <v>45116</v>
      </c>
      <c r="F19" s="188">
        <v>60088</v>
      </c>
      <c r="G19" s="188">
        <v>24278</v>
      </c>
      <c r="H19" s="188">
        <v>57960</v>
      </c>
      <c r="I19" s="188">
        <v>39002</v>
      </c>
      <c r="J19" s="188">
        <v>73976</v>
      </c>
      <c r="K19" s="188">
        <v>33140</v>
      </c>
      <c r="L19" s="188">
        <v>57524</v>
      </c>
      <c r="M19" s="188">
        <v>59744</v>
      </c>
      <c r="N19" s="189">
        <v>40378</v>
      </c>
      <c r="O19" s="153">
        <f t="shared" si="0"/>
        <v>577182</v>
      </c>
      <c r="P19" s="154"/>
      <c r="Q19" s="154"/>
      <c r="R19" s="147"/>
      <c r="S19" s="147"/>
      <c r="T19" s="147"/>
      <c r="U19" s="147"/>
      <c r="V19" s="147"/>
      <c r="W19" s="147"/>
    </row>
    <row r="20" spans="1:23">
      <c r="A20" s="186">
        <v>14</v>
      </c>
      <c r="B20" s="187" t="s">
        <v>214</v>
      </c>
      <c r="C20" s="188">
        <v>19108</v>
      </c>
      <c r="D20" s="188">
        <v>17420</v>
      </c>
      <c r="E20" s="188">
        <v>5040</v>
      </c>
      <c r="F20" s="188">
        <v>6320</v>
      </c>
      <c r="G20" s="188">
        <v>5200</v>
      </c>
      <c r="H20" s="188">
        <v>15440</v>
      </c>
      <c r="I20" s="188">
        <v>37140</v>
      </c>
      <c r="J20" s="188">
        <v>75020</v>
      </c>
      <c r="K20" s="187">
        <v>694</v>
      </c>
      <c r="L20" s="188">
        <v>26550</v>
      </c>
      <c r="M20" s="188">
        <v>23590</v>
      </c>
      <c r="N20" s="189">
        <v>2080</v>
      </c>
      <c r="O20" s="153">
        <f t="shared" si="0"/>
        <v>233602</v>
      </c>
      <c r="P20" s="154"/>
      <c r="Q20" s="154"/>
      <c r="R20" s="147"/>
      <c r="S20" s="147"/>
      <c r="T20" s="147"/>
      <c r="U20" s="147"/>
      <c r="V20" s="147"/>
      <c r="W20" s="147"/>
    </row>
    <row r="21" spans="1:23">
      <c r="A21" s="186">
        <v>15</v>
      </c>
      <c r="B21" s="187" t="s">
        <v>203</v>
      </c>
      <c r="C21" s="188">
        <v>72310</v>
      </c>
      <c r="D21" s="188">
        <v>75520</v>
      </c>
      <c r="E21" s="188">
        <v>155870</v>
      </c>
      <c r="F21" s="188">
        <v>122920</v>
      </c>
      <c r="G21" s="188">
        <v>57680</v>
      </c>
      <c r="H21" s="188">
        <v>169438</v>
      </c>
      <c r="I21" s="188">
        <v>92050</v>
      </c>
      <c r="J21" s="188">
        <v>88240</v>
      </c>
      <c r="K21" s="188">
        <v>40470</v>
      </c>
      <c r="L21" s="188">
        <v>29080</v>
      </c>
      <c r="M21" s="188">
        <v>59536</v>
      </c>
      <c r="N21" s="189">
        <v>22702</v>
      </c>
      <c r="O21" s="153">
        <f t="shared" si="0"/>
        <v>985816</v>
      </c>
      <c r="P21" s="154"/>
      <c r="Q21" s="154"/>
      <c r="R21" s="147"/>
      <c r="S21" s="147"/>
      <c r="T21" s="147"/>
      <c r="U21" s="147"/>
      <c r="V21" s="147"/>
      <c r="W21" s="147"/>
    </row>
    <row r="22" spans="1:23">
      <c r="A22" s="186">
        <v>16</v>
      </c>
      <c r="B22" s="187" t="s">
        <v>202</v>
      </c>
      <c r="C22" s="188">
        <v>98418</v>
      </c>
      <c r="D22" s="188">
        <v>94746</v>
      </c>
      <c r="E22" s="188">
        <v>309296</v>
      </c>
      <c r="F22" s="188">
        <v>48920</v>
      </c>
      <c r="G22" s="188">
        <v>43430</v>
      </c>
      <c r="H22" s="188">
        <v>62730</v>
      </c>
      <c r="I22" s="188">
        <v>181288</v>
      </c>
      <c r="J22" s="188">
        <v>172678</v>
      </c>
      <c r="K22" s="188">
        <v>90392</v>
      </c>
      <c r="L22" s="188">
        <v>145550</v>
      </c>
      <c r="M22" s="188">
        <v>252248</v>
      </c>
      <c r="N22" s="189">
        <v>81802</v>
      </c>
      <c r="O22" s="153">
        <f t="shared" si="0"/>
        <v>1581498</v>
      </c>
      <c r="P22" s="154"/>
      <c r="Q22" s="154"/>
      <c r="R22" s="147"/>
      <c r="S22" s="147"/>
      <c r="T22" s="147"/>
      <c r="U22" s="147"/>
      <c r="V22" s="147"/>
      <c r="W22" s="147"/>
    </row>
    <row r="23" spans="1:23">
      <c r="A23" s="186">
        <v>17</v>
      </c>
      <c r="B23" s="187" t="s">
        <v>210</v>
      </c>
      <c r="C23" s="188">
        <v>11070</v>
      </c>
      <c r="D23" s="188">
        <v>18980</v>
      </c>
      <c r="E23" s="188">
        <v>12350</v>
      </c>
      <c r="F23" s="188">
        <v>34376</v>
      </c>
      <c r="G23" s="188">
        <v>14000</v>
      </c>
      <c r="H23" s="188">
        <v>3840</v>
      </c>
      <c r="I23" s="188">
        <v>102090</v>
      </c>
      <c r="J23" s="188">
        <v>27150</v>
      </c>
      <c r="K23" s="188">
        <v>14540</v>
      </c>
      <c r="L23" s="188">
        <v>62790</v>
      </c>
      <c r="M23" s="188">
        <v>79260</v>
      </c>
      <c r="N23" s="189">
        <v>56400</v>
      </c>
      <c r="O23" s="153">
        <f t="shared" si="0"/>
        <v>436846</v>
      </c>
      <c r="P23" s="154"/>
      <c r="Q23" s="154"/>
      <c r="R23" s="147"/>
      <c r="S23" s="147"/>
      <c r="T23" s="147"/>
      <c r="U23" s="147"/>
      <c r="V23" s="147"/>
      <c r="W23" s="147"/>
    </row>
    <row r="24" spans="1:23">
      <c r="A24" s="186">
        <v>18</v>
      </c>
      <c r="B24" s="187" t="s">
        <v>207</v>
      </c>
      <c r="C24" s="188">
        <v>60930</v>
      </c>
      <c r="D24" s="188">
        <v>18990</v>
      </c>
      <c r="E24" s="188">
        <v>46940</v>
      </c>
      <c r="F24" s="188">
        <v>111330</v>
      </c>
      <c r="G24" s="188">
        <v>113570</v>
      </c>
      <c r="H24" s="188">
        <v>99552</v>
      </c>
      <c r="I24" s="188">
        <v>67670</v>
      </c>
      <c r="J24" s="188">
        <v>21920</v>
      </c>
      <c r="K24" s="188">
        <v>33200</v>
      </c>
      <c r="L24" s="188">
        <v>55590</v>
      </c>
      <c r="M24" s="188">
        <v>19240</v>
      </c>
      <c r="N24" s="189">
        <v>11890</v>
      </c>
      <c r="O24" s="153">
        <f t="shared" si="0"/>
        <v>660822</v>
      </c>
      <c r="P24" s="154"/>
      <c r="Q24" s="154"/>
      <c r="R24" s="147"/>
      <c r="S24" s="147"/>
      <c r="T24" s="147"/>
      <c r="U24" s="147"/>
      <c r="V24" s="147"/>
      <c r="W24" s="147"/>
    </row>
    <row r="25" spans="1:23">
      <c r="A25" s="186">
        <v>19</v>
      </c>
      <c r="B25" s="187" t="s">
        <v>206</v>
      </c>
      <c r="C25" s="188">
        <v>67870</v>
      </c>
      <c r="D25" s="188">
        <v>87156</v>
      </c>
      <c r="E25" s="188">
        <v>102390</v>
      </c>
      <c r="F25" s="188">
        <v>107104</v>
      </c>
      <c r="G25" s="188">
        <v>26180</v>
      </c>
      <c r="H25" s="188">
        <v>87210</v>
      </c>
      <c r="I25" s="188">
        <v>71000</v>
      </c>
      <c r="J25" s="188">
        <v>39880</v>
      </c>
      <c r="K25" s="188">
        <v>22440</v>
      </c>
      <c r="L25" s="188">
        <v>72990</v>
      </c>
      <c r="M25" s="188">
        <v>133395</v>
      </c>
      <c r="N25" s="189">
        <v>109570</v>
      </c>
      <c r="O25" s="153">
        <f t="shared" si="0"/>
        <v>927185</v>
      </c>
      <c r="P25" s="154"/>
      <c r="Q25" s="154"/>
      <c r="R25" s="147"/>
      <c r="S25" s="147"/>
      <c r="T25" s="147"/>
      <c r="U25" s="147"/>
      <c r="V25" s="147"/>
      <c r="W25" s="147"/>
    </row>
    <row r="26" spans="1:23">
      <c r="A26" s="186">
        <v>20</v>
      </c>
      <c r="B26" s="187" t="s">
        <v>204</v>
      </c>
      <c r="C26" s="188">
        <v>20780</v>
      </c>
      <c r="D26" s="188">
        <v>25800</v>
      </c>
      <c r="E26" s="188">
        <v>118040</v>
      </c>
      <c r="F26" s="188">
        <v>180821</v>
      </c>
      <c r="G26" s="188">
        <v>143100</v>
      </c>
      <c r="H26" s="188">
        <v>78170</v>
      </c>
      <c r="I26" s="188">
        <v>110570</v>
      </c>
      <c r="J26" s="188">
        <v>56150</v>
      </c>
      <c r="K26" s="188">
        <v>47710</v>
      </c>
      <c r="L26" s="188">
        <v>50020</v>
      </c>
      <c r="M26" s="188">
        <v>69700</v>
      </c>
      <c r="N26" s="189">
        <v>76410</v>
      </c>
      <c r="O26" s="153">
        <f t="shared" si="0"/>
        <v>977271</v>
      </c>
      <c r="P26" s="154"/>
      <c r="Q26" s="154"/>
      <c r="R26" s="147"/>
      <c r="S26" s="147"/>
      <c r="T26" s="147"/>
      <c r="U26" s="147"/>
      <c r="V26" s="147"/>
      <c r="W26" s="147"/>
    </row>
    <row r="27" spans="1:23">
      <c r="A27" s="186">
        <v>21</v>
      </c>
      <c r="B27" s="187" t="s">
        <v>199</v>
      </c>
      <c r="C27" s="188">
        <v>53210</v>
      </c>
      <c r="D27" s="188">
        <v>120535</v>
      </c>
      <c r="E27" s="188">
        <v>40973</v>
      </c>
      <c r="F27" s="188">
        <v>32495</v>
      </c>
      <c r="G27" s="188">
        <v>25085</v>
      </c>
      <c r="H27" s="188">
        <v>37620</v>
      </c>
      <c r="I27" s="188">
        <v>1688780</v>
      </c>
      <c r="J27" s="188">
        <v>192550</v>
      </c>
      <c r="K27" s="188">
        <v>127260</v>
      </c>
      <c r="L27" s="188">
        <v>134123</v>
      </c>
      <c r="M27" s="188">
        <v>183468</v>
      </c>
      <c r="N27" s="189">
        <v>51510</v>
      </c>
      <c r="O27" s="153">
        <f t="shared" si="0"/>
        <v>2687609</v>
      </c>
      <c r="P27" s="154"/>
      <c r="Q27" s="154"/>
      <c r="R27" s="147"/>
      <c r="S27" s="147"/>
      <c r="T27" s="147"/>
      <c r="U27" s="147"/>
      <c r="V27" s="147"/>
      <c r="W27" s="147"/>
    </row>
    <row r="28" spans="1:23">
      <c r="A28" s="186">
        <v>22</v>
      </c>
      <c r="B28" s="187" t="s">
        <v>212</v>
      </c>
      <c r="C28" s="188">
        <v>33150</v>
      </c>
      <c r="D28" s="188">
        <v>26610</v>
      </c>
      <c r="E28" s="188">
        <v>48300</v>
      </c>
      <c r="F28" s="188">
        <v>35750</v>
      </c>
      <c r="G28" s="188">
        <v>12430</v>
      </c>
      <c r="H28" s="188">
        <v>38660</v>
      </c>
      <c r="I28" s="188">
        <v>28620</v>
      </c>
      <c r="J28" s="188">
        <v>34200</v>
      </c>
      <c r="K28" s="188">
        <v>6770</v>
      </c>
      <c r="L28" s="188">
        <v>13430</v>
      </c>
      <c r="M28" s="188">
        <v>14230</v>
      </c>
      <c r="N28" s="189">
        <v>7140</v>
      </c>
      <c r="O28" s="153">
        <f t="shared" si="0"/>
        <v>299290</v>
      </c>
      <c r="P28" s="154"/>
      <c r="Q28" s="154"/>
      <c r="R28" s="147"/>
      <c r="S28" s="147"/>
      <c r="T28" s="147"/>
      <c r="U28" s="147"/>
      <c r="V28" s="147"/>
      <c r="W28" s="147"/>
    </row>
    <row r="29" spans="1:23">
      <c r="A29" s="186">
        <v>23</v>
      </c>
      <c r="B29" s="187" t="s">
        <v>213</v>
      </c>
      <c r="C29" s="188">
        <v>7410</v>
      </c>
      <c r="D29" s="188">
        <v>31981</v>
      </c>
      <c r="E29" s="188">
        <v>17930</v>
      </c>
      <c r="F29" s="188">
        <v>24440</v>
      </c>
      <c r="G29" s="188">
        <v>13220</v>
      </c>
      <c r="H29" s="188">
        <v>19100</v>
      </c>
      <c r="I29" s="188">
        <v>24070</v>
      </c>
      <c r="J29" s="188">
        <v>19248</v>
      </c>
      <c r="K29" s="188">
        <v>18400</v>
      </c>
      <c r="L29" s="188">
        <v>17300</v>
      </c>
      <c r="M29" s="188">
        <v>39990</v>
      </c>
      <c r="N29" s="189">
        <v>10498</v>
      </c>
      <c r="O29" s="153">
        <f t="shared" si="0"/>
        <v>243587</v>
      </c>
      <c r="P29" s="154"/>
      <c r="Q29" s="154"/>
      <c r="R29" s="147"/>
      <c r="S29" s="147"/>
      <c r="T29" s="147"/>
      <c r="U29" s="147"/>
      <c r="V29" s="147"/>
      <c r="W29" s="147"/>
    </row>
    <row r="30" spans="1:23">
      <c r="A30" s="186">
        <v>24</v>
      </c>
      <c r="B30" s="187" t="s">
        <v>216</v>
      </c>
      <c r="C30" s="188">
        <v>17300</v>
      </c>
      <c r="D30" s="188">
        <v>6040</v>
      </c>
      <c r="E30" s="188">
        <v>13050</v>
      </c>
      <c r="F30" s="188">
        <v>13930</v>
      </c>
      <c r="G30" s="188">
        <v>7470</v>
      </c>
      <c r="H30" s="188">
        <v>12790</v>
      </c>
      <c r="I30" s="188">
        <v>22104</v>
      </c>
      <c r="J30" s="188">
        <v>13386</v>
      </c>
      <c r="K30" s="188">
        <v>9216</v>
      </c>
      <c r="L30" s="188">
        <v>9387</v>
      </c>
      <c r="M30" s="188">
        <v>18846</v>
      </c>
      <c r="N30" s="189">
        <v>9316</v>
      </c>
      <c r="O30" s="153">
        <f t="shared" si="0"/>
        <v>152835</v>
      </c>
      <c r="P30" s="154"/>
      <c r="Q30" s="154"/>
      <c r="R30" s="147"/>
      <c r="S30" s="147"/>
      <c r="T30" s="147"/>
      <c r="U30" s="147"/>
      <c r="V30" s="147"/>
      <c r="W30" s="147"/>
    </row>
    <row r="31" spans="1:23">
      <c r="A31" s="186">
        <v>25</v>
      </c>
      <c r="B31" s="187" t="s">
        <v>215</v>
      </c>
      <c r="C31" s="188">
        <v>26840</v>
      </c>
      <c r="D31" s="188">
        <v>2500</v>
      </c>
      <c r="E31" s="188">
        <v>7238</v>
      </c>
      <c r="F31" s="187">
        <v>0</v>
      </c>
      <c r="G31" s="187">
        <v>980</v>
      </c>
      <c r="H31" s="188">
        <v>23855</v>
      </c>
      <c r="I31" s="188">
        <v>20710</v>
      </c>
      <c r="J31" s="188">
        <v>23140</v>
      </c>
      <c r="K31" s="188">
        <v>16920</v>
      </c>
      <c r="L31" s="188">
        <v>35270</v>
      </c>
      <c r="M31" s="188">
        <v>37300</v>
      </c>
      <c r="N31" s="189">
        <v>12000</v>
      </c>
      <c r="O31" s="153">
        <f t="shared" si="0"/>
        <v>206753</v>
      </c>
      <c r="P31" s="154"/>
      <c r="Q31" s="154"/>
      <c r="R31" s="147"/>
      <c r="S31" s="147"/>
      <c r="T31" s="147"/>
      <c r="U31" s="147"/>
      <c r="V31" s="147"/>
      <c r="W31" s="147"/>
    </row>
    <row r="32" spans="1:23" ht="14.25" thickBot="1">
      <c r="A32" s="190">
        <v>26</v>
      </c>
      <c r="B32" s="191" t="s">
        <v>198</v>
      </c>
      <c r="C32" s="192">
        <v>261568</v>
      </c>
      <c r="D32" s="192">
        <v>385636</v>
      </c>
      <c r="E32" s="192">
        <v>769426</v>
      </c>
      <c r="F32" s="192">
        <v>48594</v>
      </c>
      <c r="G32" s="192">
        <v>47161</v>
      </c>
      <c r="H32" s="192">
        <v>320551</v>
      </c>
      <c r="I32" s="192">
        <v>151521</v>
      </c>
      <c r="J32" s="192">
        <v>214533</v>
      </c>
      <c r="K32" s="192">
        <v>204871</v>
      </c>
      <c r="L32" s="192">
        <v>203559</v>
      </c>
      <c r="M32" s="192">
        <v>67405</v>
      </c>
      <c r="N32" s="193">
        <v>50411</v>
      </c>
      <c r="O32" s="153">
        <f t="shared" si="0"/>
        <v>2725236</v>
      </c>
      <c r="P32" s="154"/>
      <c r="Q32" s="154"/>
      <c r="R32" s="147"/>
      <c r="S32" s="147"/>
      <c r="T32" s="147"/>
      <c r="U32" s="147"/>
      <c r="V32" s="147"/>
      <c r="W32" s="147"/>
    </row>
    <row r="33" spans="1:23">
      <c r="A33" s="147"/>
      <c r="B33" s="147" t="s">
        <v>123</v>
      </c>
      <c r="C33" s="153"/>
      <c r="D33" s="153"/>
      <c r="E33" s="153"/>
      <c r="F33" s="153"/>
      <c r="G33" s="153"/>
      <c r="H33" s="153"/>
      <c r="I33" s="153"/>
      <c r="J33" s="153"/>
      <c r="K33" s="153"/>
      <c r="L33" s="153"/>
      <c r="M33" s="153"/>
      <c r="N33" s="153"/>
      <c r="O33" s="153"/>
      <c r="P33" s="154"/>
      <c r="Q33" s="147"/>
      <c r="R33" s="147"/>
      <c r="S33" s="147"/>
      <c r="T33" s="147"/>
      <c r="U33" s="147"/>
      <c r="V33" s="147"/>
      <c r="W33" s="147"/>
    </row>
    <row r="34" spans="1:23">
      <c r="A34" s="147"/>
      <c r="B34" s="147"/>
      <c r="C34" s="147"/>
      <c r="D34" s="147"/>
      <c r="E34" s="147"/>
      <c r="F34" s="147"/>
      <c r="G34" s="147"/>
      <c r="H34" s="147"/>
      <c r="I34" s="147"/>
      <c r="J34" s="147"/>
      <c r="K34" s="147"/>
      <c r="L34" s="147"/>
      <c r="M34" s="147"/>
      <c r="N34" s="147"/>
      <c r="O34" s="147"/>
      <c r="P34" s="147"/>
      <c r="Q34" s="147"/>
      <c r="R34" s="147"/>
      <c r="S34" s="147"/>
      <c r="T34" s="147"/>
      <c r="U34" s="147"/>
      <c r="V34" s="147"/>
      <c r="W34" s="147"/>
    </row>
    <row r="35" spans="1:23">
      <c r="A35" s="147"/>
      <c r="B35" s="147"/>
      <c r="C35" s="147"/>
      <c r="D35" s="147"/>
      <c r="E35" s="147"/>
      <c r="F35" s="147"/>
      <c r="G35" s="147"/>
      <c r="H35" s="147"/>
      <c r="I35" s="147"/>
      <c r="J35" s="147"/>
      <c r="K35" s="147"/>
      <c r="L35" s="147"/>
      <c r="M35" s="147"/>
      <c r="N35" s="147"/>
      <c r="O35" s="147"/>
      <c r="P35" s="147"/>
      <c r="Q35" s="147"/>
      <c r="R35" s="147"/>
      <c r="S35" s="147"/>
      <c r="T35" s="147"/>
      <c r="U35" s="147"/>
      <c r="V35" s="147"/>
      <c r="W35" s="147"/>
    </row>
  </sheetData>
  <mergeCells count="1">
    <mergeCell ref="C1:D1"/>
  </mergeCells>
  <phoneticPr fontId="32"/>
  <pageMargins left="0.19685039370078741" right="0.19685039370078741" top="0.74803149606299213" bottom="0.74803149606299213" header="0.31496062992125984" footer="0.31496062992125984"/>
  <pageSetup paperSize="9" scale="74" orientation="landscape" horizontalDpi="4294967293" verticalDpi="4294967293" r:id="rId1"/>
  <headerFooter>
    <oddHeader>&amp;L学籍番号：&amp;C氏名：&amp;R&amp;D&amp;T&amp;A&amp;F</oddHeader>
    <oddFooter>&amp;L&amp;D&amp;T&amp;C&amp;F&amp;A&amp;R&amp;D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election activeCell="I35" sqref="I35"/>
    </sheetView>
  </sheetViews>
  <sheetFormatPr defaultRowHeight="13.5"/>
  <cols>
    <col min="1" max="1" width="13.75" bestFit="1" customWidth="1"/>
    <col min="2" max="2" width="11.875" bestFit="1" customWidth="1"/>
    <col min="3" max="3" width="9.5" bestFit="1" customWidth="1"/>
    <col min="4" max="4" width="14.625" bestFit="1" customWidth="1"/>
    <col min="5" max="5" width="11.875" bestFit="1" customWidth="1"/>
    <col min="6" max="6" width="18.75" customWidth="1"/>
    <col min="7" max="7" width="16.25" customWidth="1"/>
  </cols>
  <sheetData>
    <row r="1" spans="1:7" ht="74.25" customHeight="1">
      <c r="A1" s="218" t="s">
        <v>234</v>
      </c>
      <c r="B1" s="218"/>
      <c r="C1" s="218"/>
      <c r="D1" s="218"/>
      <c r="E1" s="218"/>
      <c r="F1" s="218"/>
    </row>
    <row r="13" spans="1:7" ht="24.75" customHeight="1"/>
    <row r="15" spans="1:7" ht="22.5" customHeight="1">
      <c r="A15" s="202" t="s">
        <v>177</v>
      </c>
      <c r="B15" s="204" t="s">
        <v>231</v>
      </c>
      <c r="C15" s="210" t="s">
        <v>233</v>
      </c>
      <c r="D15" s="210" t="s">
        <v>232</v>
      </c>
      <c r="E15" s="210" t="s">
        <v>218</v>
      </c>
      <c r="F15" s="210" t="s">
        <v>235</v>
      </c>
      <c r="G15" s="210" t="s">
        <v>236</v>
      </c>
    </row>
    <row r="16" spans="1:7" s="201" customFormat="1" ht="18.75" customHeight="1">
      <c r="A16" s="198" t="s">
        <v>192</v>
      </c>
      <c r="B16" s="199">
        <v>25515360</v>
      </c>
      <c r="C16" s="209">
        <f>B16/$B$42</f>
        <v>0.27267769274987125</v>
      </c>
      <c r="D16" s="214">
        <f>C16</f>
        <v>0.27267769274987125</v>
      </c>
      <c r="E16" s="200"/>
      <c r="F16" s="200"/>
      <c r="G16" s="213"/>
    </row>
    <row r="17" spans="1:7" s="201" customFormat="1" ht="18.75" customHeight="1">
      <c r="A17" s="198" t="s">
        <v>193</v>
      </c>
      <c r="B17" s="199">
        <v>20424161</v>
      </c>
      <c r="C17" s="206">
        <f t="shared" ref="C17:C42" si="0">B17/$B$42</f>
        <v>0.21826903864307234</v>
      </c>
      <c r="D17" s="207">
        <f>D16+C17</f>
        <v>0.49094673139294359</v>
      </c>
      <c r="E17" s="200"/>
      <c r="F17" s="200"/>
      <c r="G17" s="213"/>
    </row>
    <row r="18" spans="1:7" s="201" customFormat="1" ht="18.75" customHeight="1">
      <c r="A18" s="198" t="s">
        <v>194</v>
      </c>
      <c r="B18" s="199">
        <v>11525636</v>
      </c>
      <c r="C18" s="206">
        <f t="shared" si="0"/>
        <v>0.1231722316265518</v>
      </c>
      <c r="D18" s="208">
        <f t="shared" ref="D18:D41" si="1">D17+C18</f>
        <v>0.61411896301949542</v>
      </c>
      <c r="E18" s="200"/>
      <c r="F18" s="200"/>
      <c r="G18" s="213"/>
    </row>
    <row r="19" spans="1:7" s="201" customFormat="1" ht="18.75" customHeight="1">
      <c r="A19" s="198" t="s">
        <v>195</v>
      </c>
      <c r="B19" s="199">
        <v>10547164</v>
      </c>
      <c r="C19" s="206">
        <f t="shared" si="0"/>
        <v>0.11271549155389157</v>
      </c>
      <c r="D19" s="207">
        <f t="shared" si="1"/>
        <v>0.72683445457338702</v>
      </c>
      <c r="E19" s="200"/>
      <c r="F19" s="200"/>
      <c r="G19" s="213"/>
    </row>
    <row r="20" spans="1:7" s="201" customFormat="1" ht="18.75" customHeight="1">
      <c r="A20" s="198" t="s">
        <v>196</v>
      </c>
      <c r="B20" s="199">
        <v>3575944</v>
      </c>
      <c r="C20" s="209">
        <f t="shared" si="0"/>
        <v>3.8215418450797699E-2</v>
      </c>
      <c r="D20" s="208">
        <f t="shared" si="1"/>
        <v>0.7650498730241847</v>
      </c>
      <c r="E20" s="200"/>
      <c r="F20" s="200"/>
      <c r="G20" s="213"/>
    </row>
    <row r="21" spans="1:7" s="201" customFormat="1" ht="18.75" customHeight="1">
      <c r="A21" s="198" t="s">
        <v>197</v>
      </c>
      <c r="B21" s="199">
        <v>3232972</v>
      </c>
      <c r="C21" s="206">
        <f t="shared" si="0"/>
        <v>3.4550143352276304E-2</v>
      </c>
      <c r="D21" s="208">
        <f t="shared" si="1"/>
        <v>0.79960001637646105</v>
      </c>
      <c r="E21" s="200"/>
      <c r="F21" s="200"/>
      <c r="G21" s="213"/>
    </row>
    <row r="22" spans="1:7" s="201" customFormat="1" ht="18.75" customHeight="1">
      <c r="A22" s="198" t="s">
        <v>198</v>
      </c>
      <c r="B22" s="199">
        <v>2725236</v>
      </c>
      <c r="C22" s="206">
        <f t="shared" si="0"/>
        <v>2.9124067411899657E-2</v>
      </c>
      <c r="D22" s="208">
        <f t="shared" si="1"/>
        <v>0.82872408378836071</v>
      </c>
      <c r="E22" s="200"/>
      <c r="F22" s="200"/>
      <c r="G22" s="213"/>
    </row>
    <row r="23" spans="1:7" s="201" customFormat="1" ht="18.75" customHeight="1">
      <c r="A23" s="198" t="s">
        <v>199</v>
      </c>
      <c r="B23" s="199">
        <v>2687609</v>
      </c>
      <c r="C23" s="206">
        <f t="shared" si="0"/>
        <v>2.8721954976680269E-2</v>
      </c>
      <c r="D23" s="212">
        <f t="shared" si="1"/>
        <v>0.857446038765041</v>
      </c>
      <c r="E23" s="200"/>
      <c r="F23" s="200"/>
      <c r="G23" s="213"/>
    </row>
    <row r="24" spans="1:7" s="201" customFormat="1" ht="18.75" customHeight="1">
      <c r="A24" s="198" t="s">
        <v>200</v>
      </c>
      <c r="B24" s="199">
        <v>2302862</v>
      </c>
      <c r="C24" s="206">
        <f t="shared" si="0"/>
        <v>2.4610238573210565E-2</v>
      </c>
      <c r="D24" s="208">
        <f t="shared" si="1"/>
        <v>0.88205627733825154</v>
      </c>
      <c r="E24" s="200"/>
      <c r="F24" s="200"/>
      <c r="G24" s="213"/>
    </row>
    <row r="25" spans="1:7" s="201" customFormat="1" ht="18.75" customHeight="1">
      <c r="A25" s="198" t="s">
        <v>201</v>
      </c>
      <c r="B25" s="199">
        <v>1851252</v>
      </c>
      <c r="C25" s="206">
        <f t="shared" si="0"/>
        <v>1.9783970285294213E-2</v>
      </c>
      <c r="D25" s="208">
        <f t="shared" si="1"/>
        <v>0.90184024762354575</v>
      </c>
      <c r="E25" s="200"/>
      <c r="F25" s="200"/>
      <c r="G25" s="213"/>
    </row>
    <row r="26" spans="1:7" s="201" customFormat="1" ht="18.75" customHeight="1">
      <c r="A26" s="198" t="s">
        <v>202</v>
      </c>
      <c r="B26" s="199">
        <v>1581498</v>
      </c>
      <c r="C26" s="206">
        <f t="shared" si="0"/>
        <v>1.6901161720960858E-2</v>
      </c>
      <c r="D26" s="208">
        <f t="shared" si="1"/>
        <v>0.91874140934450665</v>
      </c>
      <c r="E26" s="200"/>
      <c r="F26" s="200"/>
      <c r="G26" s="213"/>
    </row>
    <row r="27" spans="1:7" s="201" customFormat="1" ht="18.75" customHeight="1">
      <c r="A27" s="198" t="s">
        <v>203</v>
      </c>
      <c r="B27" s="199">
        <v>985816</v>
      </c>
      <c r="C27" s="206">
        <f t="shared" si="0"/>
        <v>1.0535223973163893E-2</v>
      </c>
      <c r="D27" s="208">
        <f t="shared" si="1"/>
        <v>0.92927663331767052</v>
      </c>
      <c r="E27" s="200"/>
      <c r="F27" s="200"/>
      <c r="G27" s="213"/>
    </row>
    <row r="28" spans="1:7" s="201" customFormat="1" ht="18.75" customHeight="1">
      <c r="A28" s="198" t="s">
        <v>204</v>
      </c>
      <c r="B28" s="199">
        <v>977271</v>
      </c>
      <c r="C28" s="206">
        <f t="shared" si="0"/>
        <v>1.0443905219105645E-2</v>
      </c>
      <c r="D28" s="208">
        <f t="shared" si="1"/>
        <v>0.93972053853677617</v>
      </c>
      <c r="E28" s="200"/>
      <c r="F28" s="200"/>
      <c r="G28" s="213"/>
    </row>
    <row r="29" spans="1:7" s="201" customFormat="1" ht="18.75" customHeight="1">
      <c r="A29" s="198" t="s">
        <v>205</v>
      </c>
      <c r="B29" s="199">
        <v>934579</v>
      </c>
      <c r="C29" s="206">
        <f t="shared" si="0"/>
        <v>9.9876641134000032E-3</v>
      </c>
      <c r="D29" s="207">
        <f t="shared" si="1"/>
        <v>0.94970820265017619</v>
      </c>
      <c r="E29" s="200"/>
      <c r="F29" s="200"/>
      <c r="G29" s="213"/>
    </row>
    <row r="30" spans="1:7" s="201" customFormat="1" ht="18.75" customHeight="1">
      <c r="A30" s="198" t="s">
        <v>206</v>
      </c>
      <c r="B30" s="199">
        <v>927185</v>
      </c>
      <c r="C30" s="206">
        <f t="shared" si="0"/>
        <v>9.908645872615137E-3</v>
      </c>
      <c r="D30" s="208">
        <f t="shared" si="1"/>
        <v>0.95961684852279128</v>
      </c>
      <c r="E30" s="200"/>
      <c r="F30" s="200"/>
      <c r="G30" s="213"/>
    </row>
    <row r="31" spans="1:7" s="201" customFormat="1" ht="18.75" customHeight="1">
      <c r="A31" s="198" t="s">
        <v>207</v>
      </c>
      <c r="B31" s="199">
        <v>660822</v>
      </c>
      <c r="C31" s="211">
        <f t="shared" si="0"/>
        <v>7.0620762661532267E-3</v>
      </c>
      <c r="D31" s="212">
        <f t="shared" si="1"/>
        <v>0.96667892478894446</v>
      </c>
      <c r="E31" s="200"/>
      <c r="F31" s="200"/>
      <c r="G31" s="213"/>
    </row>
    <row r="32" spans="1:7" s="201" customFormat="1" ht="18.75" customHeight="1">
      <c r="A32" s="198" t="s">
        <v>208</v>
      </c>
      <c r="B32" s="199">
        <v>577182</v>
      </c>
      <c r="C32" s="206">
        <f t="shared" si="0"/>
        <v>6.1682318437504382E-3</v>
      </c>
      <c r="D32" s="208">
        <f t="shared" si="1"/>
        <v>0.97284715663269494</v>
      </c>
      <c r="E32" s="200"/>
      <c r="F32" s="200"/>
      <c r="G32" s="213"/>
    </row>
    <row r="33" spans="1:7" s="201" customFormat="1" ht="18.75" customHeight="1">
      <c r="A33" s="198" t="s">
        <v>209</v>
      </c>
      <c r="B33" s="199">
        <v>502367</v>
      </c>
      <c r="C33" s="206">
        <f t="shared" si="0"/>
        <v>5.3686984809806545E-3</v>
      </c>
      <c r="D33" s="208">
        <f t="shared" si="1"/>
        <v>0.97821585511367559</v>
      </c>
      <c r="E33" s="200"/>
      <c r="F33" s="200"/>
      <c r="G33" s="213"/>
    </row>
    <row r="34" spans="1:7" s="201" customFormat="1" ht="18.75" customHeight="1">
      <c r="A34" s="198" t="s">
        <v>210</v>
      </c>
      <c r="B34" s="199">
        <v>436846</v>
      </c>
      <c r="C34" s="206">
        <f t="shared" si="0"/>
        <v>4.6684882896815974E-3</v>
      </c>
      <c r="D34" s="208">
        <f t="shared" si="1"/>
        <v>0.98288434340335717</v>
      </c>
      <c r="E34" s="200"/>
      <c r="F34" s="200"/>
      <c r="G34" s="213"/>
    </row>
    <row r="35" spans="1:7" s="201" customFormat="1" ht="18.75" customHeight="1">
      <c r="A35" s="198" t="s">
        <v>211</v>
      </c>
      <c r="B35" s="199">
        <v>340052</v>
      </c>
      <c r="C35" s="206">
        <f t="shared" si="0"/>
        <v>3.6340696260989147E-3</v>
      </c>
      <c r="D35" s="208">
        <f t="shared" si="1"/>
        <v>0.98651841302945609</v>
      </c>
      <c r="E35" s="200"/>
      <c r="F35" s="200"/>
      <c r="G35" s="213"/>
    </row>
    <row r="36" spans="1:7" s="201" customFormat="1" ht="18.75" customHeight="1">
      <c r="A36" s="198" t="s">
        <v>212</v>
      </c>
      <c r="B36" s="199">
        <v>299290</v>
      </c>
      <c r="C36" s="206">
        <f t="shared" si="0"/>
        <v>3.198454055247857E-3</v>
      </c>
      <c r="D36" s="208">
        <f t="shared" si="1"/>
        <v>0.98971686708470397</v>
      </c>
      <c r="E36" s="200"/>
      <c r="F36" s="200"/>
      <c r="G36" s="213"/>
    </row>
    <row r="37" spans="1:7" s="201" customFormat="1" ht="18.75" customHeight="1">
      <c r="A37" s="198" t="s">
        <v>213</v>
      </c>
      <c r="B37" s="199">
        <v>243587</v>
      </c>
      <c r="C37" s="206">
        <f t="shared" si="0"/>
        <v>2.6031669215665731E-3</v>
      </c>
      <c r="D37" s="208">
        <f t="shared" si="1"/>
        <v>0.99232003400627056</v>
      </c>
      <c r="E37" s="200"/>
      <c r="F37" s="200"/>
      <c r="G37" s="213"/>
    </row>
    <row r="38" spans="1:7" s="201" customFormat="1" ht="18.75" customHeight="1">
      <c r="A38" s="198" t="s">
        <v>214</v>
      </c>
      <c r="B38" s="199">
        <v>233602</v>
      </c>
      <c r="C38" s="206">
        <f t="shared" si="0"/>
        <v>2.4964591674095688E-3</v>
      </c>
      <c r="D38" s="207">
        <f t="shared" si="1"/>
        <v>0.99481649317368015</v>
      </c>
      <c r="E38" s="200"/>
      <c r="F38" s="200"/>
      <c r="G38" s="213"/>
    </row>
    <row r="39" spans="1:7" s="201" customFormat="1" ht="18.75" customHeight="1">
      <c r="A39" s="198" t="s">
        <v>215</v>
      </c>
      <c r="B39" s="199">
        <v>206753</v>
      </c>
      <c r="C39" s="206">
        <f t="shared" si="0"/>
        <v>2.2095291232071242E-3</v>
      </c>
      <c r="D39" s="208">
        <f t="shared" si="1"/>
        <v>0.9970260222968873</v>
      </c>
      <c r="E39" s="200"/>
      <c r="F39" s="200"/>
      <c r="G39" s="213"/>
    </row>
    <row r="40" spans="1:7" s="201" customFormat="1" ht="18.75" customHeight="1">
      <c r="A40" s="198" t="s">
        <v>216</v>
      </c>
      <c r="B40" s="199">
        <v>152835</v>
      </c>
      <c r="C40" s="206">
        <f t="shared" si="0"/>
        <v>1.6333179375649244E-3</v>
      </c>
      <c r="D40" s="208">
        <f t="shared" si="1"/>
        <v>0.99865934023445224</v>
      </c>
      <c r="E40" s="200"/>
      <c r="F40" s="200"/>
      <c r="G40" s="213"/>
    </row>
    <row r="41" spans="1:7" s="201" customFormat="1" ht="18.75" customHeight="1">
      <c r="A41" s="198" t="s">
        <v>217</v>
      </c>
      <c r="B41" s="199">
        <v>125450</v>
      </c>
      <c r="C41" s="211">
        <f t="shared" si="0"/>
        <v>1.3406597655479422E-3</v>
      </c>
      <c r="D41" s="207">
        <f t="shared" si="1"/>
        <v>1.0000000000000002</v>
      </c>
      <c r="E41" s="200"/>
      <c r="F41" s="200"/>
      <c r="G41" s="213"/>
    </row>
    <row r="42" spans="1:7" ht="19.5" customHeight="1">
      <c r="B42" s="203">
        <f>SUM(B16:B41)</f>
        <v>93573331</v>
      </c>
      <c r="C42" s="205">
        <f t="shared" si="0"/>
        <v>1</v>
      </c>
      <c r="D42" s="197"/>
    </row>
  </sheetData>
  <mergeCells count="1">
    <mergeCell ref="A1:F1"/>
  </mergeCells>
  <phoneticPr fontId="32"/>
  <pageMargins left="0.23622047244094491" right="0.23622047244094491" top="0.74803149606299213" bottom="0.74803149606299213" header="0.31496062992125984" footer="0.31496062992125984"/>
  <pageSetup paperSize="9" orientation="portrait" horizontalDpi="4294967293" verticalDpi="4294967293" r:id="rId1"/>
  <headerFooter>
    <oddHeader>&amp;L学籍番号：&amp;C氏名：&amp;Rゼミ名：</oddHeader>
    <oddFooter>&amp;L&amp;D&amp;T&amp;Z&amp;F&amp;C&amp;F&amp;R&amp;A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2</vt:i4>
      </vt:variant>
      <vt:variant>
        <vt:lpstr>名前付き一覧</vt:lpstr>
      </vt:variant>
      <vt:variant>
        <vt:i4>1</vt:i4>
      </vt:variant>
    </vt:vector>
  </HeadingPairs>
  <TitlesOfParts>
    <vt:vector size="8" baseType="lpstr">
      <vt:lpstr>ＡＢＣ分析</vt:lpstr>
      <vt:lpstr>演習１</vt:lpstr>
      <vt:lpstr>演習２</vt:lpstr>
      <vt:lpstr>ABC分析・印刷用</vt:lpstr>
      <vt:lpstr>Sheet2</vt:lpstr>
      <vt:lpstr>パレート図印刷用</vt:lpstr>
      <vt:lpstr>パレート図・印刷用</vt:lpstr>
      <vt:lpstr>ＡＢＣ分析!Print_Area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博</dc:creator>
  <cp:lastModifiedBy>iida</cp:lastModifiedBy>
  <cp:lastPrinted>2013-11-09T11:31:38Z</cp:lastPrinted>
  <dcterms:created xsi:type="dcterms:W3CDTF">1999-08-12T07:40:50Z</dcterms:created>
  <dcterms:modified xsi:type="dcterms:W3CDTF">2013-11-09T11:36:17Z</dcterms:modified>
</cp:coreProperties>
</file>